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KOIOS\EMPRESAS\METRO VANS\"/>
    </mc:Choice>
  </mc:AlternateContent>
  <xr:revisionPtr revIDLastSave="0" documentId="13_ncr:1_{98196670-CED9-40A7-B908-747DC78BC4B5}" xr6:coauthVersionLast="47" xr6:coauthVersionMax="47" xr10:uidLastSave="{00000000-0000-0000-0000-000000000000}"/>
  <bookViews>
    <workbookView xWindow="-120" yWindow="-120" windowWidth="20730" windowHeight="11040" xr2:uid="{00000000-000D-0000-FFFF-FFFF00000000}"/>
  </bookViews>
  <sheets>
    <sheet name="PSICOSOCIAL" sheetId="1" r:id="rId1"/>
    <sheet name="RIESGO BIOMECANICO" sheetId="2" r:id="rId2"/>
  </sheets>
  <externalReferences>
    <externalReference r:id="rId3"/>
    <externalReference r:id="rId4"/>
  </externalReferences>
  <definedNames>
    <definedName name="_xlnm._FilterDatabase" localSheetId="0" hidden="1">PSICOSOCIAL!$A$24:$WWM$58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79" i="2" l="1"/>
  <c r="W79" i="2"/>
  <c r="U79" i="2"/>
  <c r="S79" i="2"/>
  <c r="AA47" i="2"/>
  <c r="Y47" i="2"/>
  <c r="W47" i="2"/>
  <c r="U47" i="2"/>
  <c r="S47" i="2"/>
  <c r="Q47" i="2"/>
  <c r="O47" i="2"/>
  <c r="M47" i="2"/>
  <c r="K47" i="2"/>
  <c r="I47" i="2"/>
  <c r="G47" i="2"/>
  <c r="E47" i="2"/>
  <c r="D47" i="2"/>
  <c r="AA46" i="2"/>
  <c r="Y46" i="2"/>
  <c r="W46" i="2"/>
  <c r="U46" i="2"/>
  <c r="S46" i="2"/>
  <c r="Q46" i="2"/>
  <c r="O46" i="2"/>
  <c r="M46" i="2"/>
  <c r="K46" i="2"/>
  <c r="I46" i="2"/>
  <c r="G46" i="2"/>
  <c r="E46" i="2"/>
  <c r="AA43" i="2"/>
  <c r="Z43" i="2"/>
  <c r="Y43" i="2"/>
  <c r="X43" i="2"/>
  <c r="W43" i="2"/>
  <c r="V43" i="2"/>
  <c r="U43" i="2"/>
  <c r="T43" i="2"/>
  <c r="S43" i="2"/>
  <c r="R43" i="2"/>
  <c r="Q43" i="2"/>
  <c r="P43" i="2"/>
  <c r="O43" i="2"/>
  <c r="N43" i="2"/>
  <c r="M43" i="2"/>
  <c r="L43" i="2"/>
  <c r="K43" i="2"/>
  <c r="J43" i="2"/>
  <c r="I43" i="2"/>
  <c r="H43" i="2"/>
  <c r="G43" i="2"/>
  <c r="F43" i="2"/>
  <c r="E43" i="2"/>
  <c r="D43" i="2"/>
  <c r="AA42" i="2"/>
  <c r="Z42" i="2"/>
  <c r="Y42" i="2"/>
  <c r="X42" i="2"/>
  <c r="W42" i="2"/>
  <c r="V42" i="2"/>
  <c r="U42" i="2"/>
  <c r="T42" i="2"/>
  <c r="S42" i="2"/>
  <c r="R42" i="2"/>
  <c r="Q42" i="2"/>
  <c r="P42" i="2"/>
  <c r="O42" i="2"/>
  <c r="N42" i="2"/>
  <c r="M42" i="2"/>
  <c r="L42" i="2"/>
  <c r="K42" i="2"/>
  <c r="J42" i="2"/>
  <c r="I42" i="2"/>
  <c r="H42" i="2"/>
  <c r="G42" i="2"/>
  <c r="F42" i="2"/>
  <c r="E42" i="2"/>
  <c r="D42" i="2"/>
  <c r="AD40" i="2"/>
  <c r="AC40" i="2"/>
  <c r="AD39" i="2"/>
  <c r="AC39" i="2"/>
  <c r="AD38" i="2"/>
  <c r="AC38" i="2"/>
  <c r="AD37" i="2"/>
  <c r="AC37" i="2"/>
  <c r="AD36" i="2"/>
  <c r="AC36" i="2"/>
  <c r="AD35" i="2"/>
  <c r="AC35" i="2"/>
  <c r="AD34" i="2"/>
  <c r="AC34" i="2"/>
  <c r="AD33" i="2"/>
  <c r="AC33" i="2"/>
  <c r="AD32" i="2"/>
  <c r="AC32" i="2"/>
  <c r="AD31" i="2"/>
  <c r="AC31" i="2"/>
  <c r="AD30" i="2"/>
  <c r="AC30" i="2"/>
  <c r="AD29" i="2"/>
  <c r="AC29" i="2"/>
  <c r="AD28" i="2"/>
  <c r="AC28" i="2"/>
  <c r="AD27" i="2"/>
  <c r="AC27" i="2"/>
  <c r="AD26" i="2"/>
  <c r="AC26" i="2"/>
  <c r="AD25" i="2"/>
  <c r="AC25" i="2"/>
  <c r="AD24" i="2"/>
  <c r="AC24" i="2"/>
  <c r="AE24" i="2" l="1"/>
  <c r="AE26" i="2"/>
  <c r="AE28" i="2"/>
  <c r="AE30" i="2"/>
  <c r="AE32" i="2"/>
  <c r="AE34" i="2"/>
  <c r="AE38" i="2"/>
  <c r="AE39" i="2"/>
  <c r="F46" i="2"/>
  <c r="H46" i="2" s="1"/>
  <c r="J46" i="2" s="1"/>
  <c r="L46" i="2" s="1"/>
  <c r="N46" i="2" s="1"/>
  <c r="AE25" i="2"/>
  <c r="AE27" i="2"/>
  <c r="AE29" i="2"/>
  <c r="AE31" i="2"/>
  <c r="AE33" i="2"/>
  <c r="AE35" i="2"/>
  <c r="AE36" i="2"/>
  <c r="AE37" i="2"/>
  <c r="AE40" i="2"/>
  <c r="D45" i="2"/>
  <c r="F44" i="2"/>
  <c r="H44" i="2"/>
  <c r="J45" i="2"/>
  <c r="L44" i="2"/>
  <c r="N44" i="2"/>
  <c r="P45" i="2"/>
  <c r="R44" i="2"/>
  <c r="T44" i="2"/>
  <c r="V45" i="2"/>
  <c r="X44" i="2"/>
  <c r="Z44" i="2"/>
  <c r="D44" i="2"/>
  <c r="P44" i="2"/>
  <c r="D46" i="2"/>
  <c r="D48" i="2" s="1"/>
  <c r="F47" i="2"/>
  <c r="J44" i="2"/>
  <c r="V44" i="2"/>
  <c r="Y87" i="1"/>
  <c r="W87" i="1"/>
  <c r="U87" i="1"/>
  <c r="S87" i="1"/>
  <c r="AA55" i="1"/>
  <c r="Y55" i="1"/>
  <c r="W55" i="1"/>
  <c r="U55" i="1"/>
  <c r="S55" i="1"/>
  <c r="Q55" i="1"/>
  <c r="O55" i="1"/>
  <c r="M55" i="1"/>
  <c r="K55" i="1"/>
  <c r="I55" i="1"/>
  <c r="G55" i="1"/>
  <c r="E55" i="1"/>
  <c r="D55" i="1"/>
  <c r="AA54" i="1"/>
  <c r="Y54" i="1"/>
  <c r="W54" i="1"/>
  <c r="U54" i="1"/>
  <c r="S54" i="1"/>
  <c r="Q54" i="1"/>
  <c r="O54" i="1"/>
  <c r="M54" i="1"/>
  <c r="K54" i="1"/>
  <c r="I54" i="1"/>
  <c r="G54" i="1"/>
  <c r="E54" i="1"/>
  <c r="AA51" i="1"/>
  <c r="Z51" i="1"/>
  <c r="Y51" i="1"/>
  <c r="X51" i="1"/>
  <c r="W51" i="1"/>
  <c r="V51" i="1"/>
  <c r="U51" i="1"/>
  <c r="T51" i="1"/>
  <c r="S51" i="1"/>
  <c r="R51" i="1"/>
  <c r="Q51" i="1"/>
  <c r="P51" i="1"/>
  <c r="O51" i="1"/>
  <c r="N51" i="1"/>
  <c r="M51" i="1"/>
  <c r="L51" i="1"/>
  <c r="K51" i="1"/>
  <c r="J51" i="1"/>
  <c r="I51" i="1"/>
  <c r="H51" i="1"/>
  <c r="G51" i="1"/>
  <c r="F51" i="1"/>
  <c r="E51" i="1"/>
  <c r="D51" i="1"/>
  <c r="AA50" i="1"/>
  <c r="Z50" i="1"/>
  <c r="Y50" i="1"/>
  <c r="X50" i="1"/>
  <c r="X52" i="1" s="1"/>
  <c r="W50" i="1"/>
  <c r="V50" i="1"/>
  <c r="U50" i="1"/>
  <c r="T50" i="1"/>
  <c r="S50" i="1"/>
  <c r="R50" i="1"/>
  <c r="Q50" i="1"/>
  <c r="P50" i="1"/>
  <c r="P52" i="1" s="1"/>
  <c r="O50" i="1"/>
  <c r="N50" i="1"/>
  <c r="M50" i="1"/>
  <c r="L50" i="1"/>
  <c r="K50" i="1"/>
  <c r="J50" i="1"/>
  <c r="I50" i="1"/>
  <c r="H50" i="1"/>
  <c r="H52" i="1" s="1"/>
  <c r="G50" i="1"/>
  <c r="F50" i="1"/>
  <c r="E50" i="1"/>
  <c r="D50" i="1"/>
  <c r="AD48" i="1"/>
  <c r="AC48" i="1"/>
  <c r="AD47" i="1"/>
  <c r="AC47" i="1"/>
  <c r="AD46" i="1"/>
  <c r="AC46" i="1"/>
  <c r="AD45" i="1"/>
  <c r="AC45" i="1"/>
  <c r="AD44" i="1"/>
  <c r="AC44" i="1"/>
  <c r="AD43" i="1"/>
  <c r="AC43" i="1"/>
  <c r="AD42" i="1"/>
  <c r="AC42" i="1"/>
  <c r="AD41" i="1"/>
  <c r="AC41" i="1"/>
  <c r="AD40" i="1"/>
  <c r="AC40" i="1"/>
  <c r="AD39" i="1"/>
  <c r="AC39" i="1"/>
  <c r="AD38" i="1"/>
  <c r="AC38" i="1"/>
  <c r="AD37" i="1"/>
  <c r="AC37" i="1"/>
  <c r="AD36" i="1"/>
  <c r="AC36" i="1"/>
  <c r="AD35" i="1"/>
  <c r="AC35" i="1"/>
  <c r="AD34" i="1"/>
  <c r="AC34" i="1"/>
  <c r="AD33" i="1"/>
  <c r="AC33" i="1"/>
  <c r="AD32" i="1"/>
  <c r="AC32" i="1"/>
  <c r="AD31" i="1"/>
  <c r="AC31" i="1"/>
  <c r="AD30" i="1"/>
  <c r="AC30" i="1"/>
  <c r="AD29" i="1"/>
  <c r="AC29" i="1"/>
  <c r="AD28" i="1"/>
  <c r="AC28" i="1"/>
  <c r="AD27" i="1"/>
  <c r="AC27" i="1"/>
  <c r="AD26" i="1"/>
  <c r="AC26" i="1"/>
  <c r="AD24" i="1"/>
  <c r="AC24" i="1"/>
  <c r="AE47" i="1" l="1"/>
  <c r="F55" i="1"/>
  <c r="H55" i="1" s="1"/>
  <c r="AE36" i="1"/>
  <c r="AE42" i="1"/>
  <c r="P46" i="2"/>
  <c r="R46" i="2" s="1"/>
  <c r="T46" i="2" s="1"/>
  <c r="F48" i="2"/>
  <c r="H47" i="2"/>
  <c r="AE34" i="1"/>
  <c r="AE41" i="1"/>
  <c r="AE45" i="1"/>
  <c r="AE44" i="1"/>
  <c r="AE39" i="1"/>
  <c r="AE37" i="1"/>
  <c r="AE33" i="1"/>
  <c r="AE31" i="1"/>
  <c r="AE29" i="1"/>
  <c r="F54" i="1"/>
  <c r="H54" i="1" s="1"/>
  <c r="J54" i="1" s="1"/>
  <c r="L54" i="1" s="1"/>
  <c r="N54" i="1" s="1"/>
  <c r="AE28" i="1"/>
  <c r="AE26" i="1"/>
  <c r="AE24" i="1"/>
  <c r="AE35" i="1"/>
  <c r="AE38" i="1"/>
  <c r="AE40" i="1"/>
  <c r="J52" i="1"/>
  <c r="N52" i="1"/>
  <c r="R52" i="1"/>
  <c r="V53" i="1"/>
  <c r="Z52" i="1"/>
  <c r="AE27" i="1"/>
  <c r="AE30" i="1"/>
  <c r="AE32" i="1"/>
  <c r="AE43" i="1"/>
  <c r="AE46" i="1"/>
  <c r="AE48" i="1"/>
  <c r="D53" i="1"/>
  <c r="L52" i="1"/>
  <c r="T52" i="1"/>
  <c r="D52" i="1"/>
  <c r="D54" i="1"/>
  <c r="D56" i="1" s="1"/>
  <c r="F52" i="1"/>
  <c r="V52" i="1"/>
  <c r="J53" i="1"/>
  <c r="P53" i="1"/>
  <c r="F56" i="1" l="1"/>
  <c r="H48" i="2"/>
  <c r="J47" i="2"/>
  <c r="V46" i="2"/>
  <c r="X46" i="2" s="1"/>
  <c r="Z46" i="2" s="1"/>
  <c r="P50" i="2" s="1"/>
  <c r="P54" i="1"/>
  <c r="R54" i="1" s="1"/>
  <c r="T54" i="1" s="1"/>
  <c r="H56" i="1"/>
  <c r="J55" i="1"/>
  <c r="V50" i="2" l="1"/>
  <c r="D50" i="2"/>
  <c r="J50" i="2"/>
  <c r="J48" i="2"/>
  <c r="L47" i="2"/>
  <c r="D49" i="2"/>
  <c r="J56" i="1"/>
  <c r="L55" i="1"/>
  <c r="V54" i="1"/>
  <c r="X54" i="1" s="1"/>
  <c r="Z54" i="1" s="1"/>
  <c r="L48" i="2" l="1"/>
  <c r="N47" i="2"/>
  <c r="V58" i="1"/>
  <c r="D58" i="1"/>
  <c r="J58" i="1"/>
  <c r="D57" i="1"/>
  <c r="P58" i="1"/>
  <c r="N55" i="1"/>
  <c r="L56" i="1"/>
  <c r="J49" i="2" l="1"/>
  <c r="N48" i="2"/>
  <c r="P47" i="2"/>
  <c r="J57" i="1"/>
  <c r="N56" i="1"/>
  <c r="P55" i="1"/>
  <c r="P48" i="2" l="1"/>
  <c r="R47" i="2"/>
  <c r="P56" i="1"/>
  <c r="R55" i="1"/>
  <c r="R48" i="2" l="1"/>
  <c r="T47" i="2"/>
  <c r="R56" i="1"/>
  <c r="T55" i="1"/>
  <c r="P49" i="2" l="1"/>
  <c r="T48" i="2"/>
  <c r="V47" i="2"/>
  <c r="P57" i="1"/>
  <c r="V55" i="1"/>
  <c r="T56" i="1"/>
  <c r="V48" i="2" l="1"/>
  <c r="X47" i="2"/>
  <c r="V56" i="1"/>
  <c r="X55" i="1"/>
  <c r="X48" i="2" l="1"/>
  <c r="Z47" i="2"/>
  <c r="X56" i="1"/>
  <c r="Z55" i="1"/>
  <c r="V49" i="2" l="1"/>
  <c r="Z48" i="2"/>
  <c r="V57" i="1"/>
  <c r="Z56" i="1"/>
</calcChain>
</file>

<file path=xl/sharedStrings.xml><?xml version="1.0" encoding="utf-8"?>
<sst xmlns="http://schemas.openxmlformats.org/spreadsheetml/2006/main" count="505" uniqueCount="157">
  <si>
    <t>Versión: 0</t>
  </si>
  <si>
    <t>FORMATO: PROGRAMA DE GESTIÓN DEL RIESGO PSICOSOCIAL</t>
  </si>
  <si>
    <t>Página: 1 de 1</t>
  </si>
  <si>
    <t>OBJETIVO</t>
  </si>
  <si>
    <t>ALCANCE</t>
  </si>
  <si>
    <t xml:space="preserve">Identificar datos socio–demográficos y ocupacionales de los trabajadores.  Establecer la presencia o ausencia de factores de riesgo psicosocial intra y extralaboral y determinar su nivel de riesgo, así como identificar los niveles de estrés en la población encuestada. Aplica para el personal que se encuentre expuesto al riesgo.
</t>
  </si>
  <si>
    <t>GENERALIDADES</t>
  </si>
  <si>
    <t>PARAMETRO A MEDIR</t>
  </si>
  <si>
    <t>META</t>
  </si>
  <si>
    <t>INDICADOR</t>
  </si>
  <si>
    <t>CUMPLIMIENTO</t>
  </si>
  <si>
    <t>(No. de Actividades Ejecutadas / No. de Actividades Programadas) x 100</t>
  </si>
  <si>
    <t xml:space="preserve">EFICIENCIA </t>
  </si>
  <si>
    <t>Mantener la incidencia en un cero porciento (0%) respecto al riesgo</t>
  </si>
  <si>
    <t xml:space="preserve">                                                                                                                                                                                                        (No. De casos nuevos + antiguos / No. Expuestos en el período)x 100                                           (No. De incapacidades por efecto del riesgo psicosocial / No. incapacidades presentadas en el período)x 100                                                                                                                                      
</t>
  </si>
  <si>
    <t>EFICACIA (Impacto)</t>
  </si>
  <si>
    <t xml:space="preserve"> Mantener la prevalencia en un cero porciento (0%) respecto al riesgo</t>
  </si>
  <si>
    <t xml:space="preserve">                                                                                                                                                                                                         (No. de trabajadores expuestos al riesgo con diagnóstico del riesgo / Total Trabajadores en el período)x 100
</t>
  </si>
  <si>
    <t>COBERTURA</t>
  </si>
  <si>
    <t>• Asegurar la cobertura como mínimo del  noventa 90% para la totalidad de trabajadores expuestos al riesgo y Capacitar un 90% de las personas que se deben intervenir en el riesgo</t>
  </si>
  <si>
    <t>(No. de trabajadores involucrados en el programa / No. trabajadores Expuestos) x 100
(No. de personas capacitadas /No. de personas  programadas para capacitación) x100</t>
  </si>
  <si>
    <t>RECURSOS NECESARIOS</t>
  </si>
  <si>
    <t>RIESGO/IMPACTO CONTROLADO</t>
  </si>
  <si>
    <t>JUSTIFICACION</t>
  </si>
  <si>
    <t>Para asegurar el desarrollo y la continuidad del programa de vigilancia epidemiológica ocupacional de prevención del riesgo psicosocial se requiere disponer de recursos humanos, técnicos y financieros. Recurso Humano con la competencia  para la ejecución y seguimiento del programa (Profesionales en seguridad y salud en el trabajo que tienen a cargo el desarrollo del sistema gestión, profesionales especializados en Salud Ocupacional, Psicologa (o) especialista en Salud Ocupacional,  asesores en riesgos laborales de la administradora de riesgos laborales) .Los recursos técnicos y tecnológicos para la realización de las actividades del programa de vigilancia, en particular a los recursos tecnológicos necesarios para la aplicación y posterior compilación de la información obtenía a partir del instrumento del Ministerio la Protección Social.  Para el desarrollo del programa de vigilancia epidemiológica ocupacional de prevención del riesgo psicosocial , se cuenta con los recursos financieros destinados desde el presupuesto a las actividades del sistema gestión de la seguridad y la salud en el trabajo, los cuales están representados en los rubros destinados al pago de profesionales contratistas y los profesionales de seguridad y salud en el trabajo, adicional a ello se cuenta con las actividades concertadas y aprobadas para realizar por reinversión de  la Administradora de Riesgos Laborales.Tiempo para la realización de actividades y capacitación. Documentación asociada a esta actividad</t>
  </si>
  <si>
    <t>RIESGO PSICOSOCIAL</t>
  </si>
  <si>
    <t>ACTIVIDADES</t>
  </si>
  <si>
    <t>RESPONSABLE</t>
  </si>
  <si>
    <t>TRIMESTRE I</t>
  </si>
  <si>
    <t>TRIMESTRE II</t>
  </si>
  <si>
    <t>TRIMESTRE III</t>
  </si>
  <si>
    <t>TRIMESTRE IV</t>
  </si>
  <si>
    <t>EVIDENCIAS</t>
  </si>
  <si>
    <t>CONSOLIDADO</t>
  </si>
  <si>
    <t>ENE</t>
  </si>
  <si>
    <t>FEB</t>
  </si>
  <si>
    <t>MAR</t>
  </si>
  <si>
    <t>ABR</t>
  </si>
  <si>
    <t>MAY</t>
  </si>
  <si>
    <t>JUN</t>
  </si>
  <si>
    <t>JUL</t>
  </si>
  <si>
    <t>AGO</t>
  </si>
  <si>
    <t>SEP</t>
  </si>
  <si>
    <t>OCT</t>
  </si>
  <si>
    <t>NOV</t>
  </si>
  <si>
    <t>DIC</t>
  </si>
  <si>
    <t>P</t>
  </si>
  <si>
    <t>E</t>
  </si>
  <si>
    <t xml:space="preserve">E </t>
  </si>
  <si>
    <t>% CUMPLIMIENTO</t>
  </si>
  <si>
    <t>PLANEAR</t>
  </si>
  <si>
    <t>Reunion con la ARL para la programación de agenda y logística</t>
  </si>
  <si>
    <t>Acta de Reunion y Plan de trabajo Riesgo Psicosocial</t>
  </si>
  <si>
    <t>Revisión y analisis  de las estadísticas: ausentismo, morbilidad, diagnósticos de salud y exámenes periódicos</t>
  </si>
  <si>
    <t>Informe de ausentismo por Riesgo Psicosocial con Resultados</t>
  </si>
  <si>
    <t>Informes Higienicos con Resultados</t>
  </si>
  <si>
    <t>Revisión del diagnostico de condiciones de Salud</t>
  </si>
  <si>
    <t>Diagnostico de Condiciones con Resultados ultimo periodo</t>
  </si>
  <si>
    <t>HACER</t>
  </si>
  <si>
    <t>Revision, actualizacion y Divulgación del Reglamento Interno de Trabajo, Reglamento de Higiene y Seguridad Industrial con la normatividad vigente y enfocada al cumplimiento de la Resolucion 2646</t>
  </si>
  <si>
    <t xml:space="preserve">Acta de revision y registros de divulgacion </t>
  </si>
  <si>
    <t>Acciones de sensibilización:  acciones de comunicación, difusión y sensibilización  hacia la aplicación de la prueba</t>
  </si>
  <si>
    <t xml:space="preserve">Registros de divulgacion </t>
  </si>
  <si>
    <t xml:space="preserve">Charla explicativa del instructivo para la aplicación de la bateria de riesgo psicosocial y diligenciamiento del consentimiento informado </t>
  </si>
  <si>
    <t>Aplicación del instrumento de medición</t>
  </si>
  <si>
    <t>Hojas de datos diligenciadas, registros de participacion y consentimientos informados</t>
  </si>
  <si>
    <t>Aplicación de encuesta sociodemográfica</t>
  </si>
  <si>
    <t>Encuestas aplicadas</t>
  </si>
  <si>
    <t>Procesamiento de la informaciónTabulación y digitación de encuestas e instrumentos</t>
  </si>
  <si>
    <t>Informes con resultados</t>
  </si>
  <si>
    <t>Análisis de la información, elaboracion del  Informe con las conclusiones e identificación de casos de Riesgo Psicosocial</t>
  </si>
  <si>
    <t>Formulación de recomendaciones de intervención y Elaboración del Plan de actividades según hallazgos</t>
  </si>
  <si>
    <t>Matriz actualizada</t>
  </si>
  <si>
    <t>Boletines y presentaciones</t>
  </si>
  <si>
    <t xml:space="preserve">registros de participacion </t>
  </si>
  <si>
    <t>Taller - Boletin - Prevencion del Tabaquismo - Sustancias Psicoactivas y Alcoholismo</t>
  </si>
  <si>
    <t>Taller - Boletin -  Manejo efectivo del tiempo</t>
  </si>
  <si>
    <t>Taller - Boletin - Manejo del Autoestima</t>
  </si>
  <si>
    <t>Taller - Boletin - La  Motivacion en entornos laborales</t>
  </si>
  <si>
    <t>Taller- Boletin  Estilos de vida saludable</t>
  </si>
  <si>
    <t>Taller - Boletin -  Comunicación Asertiva</t>
  </si>
  <si>
    <t>VERIFICAR</t>
  </si>
  <si>
    <t>Análisis del seguimiento de la conformidad del Programa</t>
  </si>
  <si>
    <t>Presentación</t>
  </si>
  <si>
    <t>ACTUAR</t>
  </si>
  <si>
    <t>Ajustes al Programa de Prevención Riesgo Psicosocial</t>
  </si>
  <si>
    <t xml:space="preserve">Plan de Acción </t>
  </si>
  <si>
    <t>PROGRAMADO MENSUAL</t>
  </si>
  <si>
    <t>TIRMESTRE</t>
  </si>
  <si>
    <t>AVANCE</t>
  </si>
  <si>
    <t>COBERTURA       META      RESULTADO</t>
  </si>
  <si>
    <t>EJECUTADO MENSUAL</t>
  </si>
  <si>
    <t>1 TRIM</t>
  </si>
  <si>
    <t>1 TRIMESTRE              100%                     37%</t>
  </si>
  <si>
    <t>% CUMPLIMIENTO MENSUAL</t>
  </si>
  <si>
    <t>2 TRIM</t>
  </si>
  <si>
    <t>2 TRIMESTRE             100%</t>
  </si>
  <si>
    <t>% CUMPLIMIENTO TRIMESTRAL</t>
  </si>
  <si>
    <t>3 TRIM</t>
  </si>
  <si>
    <t>3 TRIMESTRE             100%</t>
  </si>
  <si>
    <t>PROGRAMADO ACUMULADO</t>
  </si>
  <si>
    <t>4 TRIM</t>
  </si>
  <si>
    <t>4 TRIMESTRE             100%</t>
  </si>
  <si>
    <t>EJECUTADO ACUMULADO</t>
  </si>
  <si>
    <t>% CUMPLIMIENTO ACUMULADO</t>
  </si>
  <si>
    <t>% CUMPLIMIENTO ACUMULADO TRIMESTRAL</t>
  </si>
  <si>
    <t xml:space="preserve">ANÁLISIS TENDENCIAL: </t>
  </si>
  <si>
    <t>INDICADOR DE EFICACIA</t>
  </si>
  <si>
    <t>AUSENTISMO REPORTADOS POR RIESGO PSICOSOCIAL</t>
  </si>
  <si>
    <t>AUSENTISMO TOTAL REPORTADO</t>
  </si>
  <si>
    <t>PORCENTAJE DE CUMPLIMIENTO MES</t>
  </si>
  <si>
    <r>
      <t>ANAISIS TENDENCIAL:</t>
    </r>
    <r>
      <rPr>
        <sz val="10"/>
        <rFont val="Arial"/>
        <family val="2"/>
      </rPr>
      <t xml:space="preserve"> </t>
    </r>
  </si>
  <si>
    <t>F-F-003b</t>
  </si>
  <si>
    <t>Determinar de manera objetiva cual es el panorama y el escenario al cual están expuestos los trabajadores y que ponen en riesgo su salud mental. Existen básicamente tres fuentes de información al respecto:                                                         
 1. Necesidad sentida:  Se derivan de quejas manifiestas por parte de los trabajadores que guardan relación a condiciones inadecuadas de trabajo con relación a multiplicidad de tareas, delegación de múltiples funciones, exigencias mentales y afectivas ligadas a características propias de los cargos e incluso inadecuadas condiciones locativas y hasta condiciones de inseguridad derivadas de alteraciones del orden público.  Todo lo anterior evidencia de un requerimiento en el colectivo de la población laboral ante condiciones laborales innegables por mejorar
 2. Hallazgos previos El estudio de ausentismo por causas médicas derivadas del stress, enfermedades mentales y del comportamiento que han sido diagnosticadas por las EPS y la ARL o en proceso de determinación de su origen.                                                                                                                                                                                                                                                                                                                                                                     3. Medición del riesgo psicosocial: aplicación de la batería de instrumentos de evaluación de factores de riesgo psicosocial del Ministerio de la Protección Social a toda la población trabajadora, empezando por conocer su
condición referente a los niveles de exposición a los que está expuesto desde lo intra laboral, lo extra laboral y sus niveles de estrés, información que de manera objetiva y estandarizada permite esta serie de cuestionarios por aplicar</t>
  </si>
  <si>
    <t>p</t>
  </si>
  <si>
    <t>SIG</t>
  </si>
  <si>
    <t>Elaboracion de capacitaciones  y talleres  temas relacionados con Riesgo Psicolaboral</t>
  </si>
  <si>
    <t xml:space="preserve">Taller    Analisis causales de Riesgos Extralaborales, tips buen manejo del tiempo libre </t>
  </si>
  <si>
    <t>Código. FSIG 10</t>
  </si>
  <si>
    <t>Fecha:  02-01-2020</t>
  </si>
  <si>
    <t>Dado que el riesgo psicosocial es particularmente multi causal, implica que su abordaje sea complejo: Ya que va desde el planteamiento de acciones de intervención sobre condiciones netamente relacionadas al trabajo y dentro de esta aquellas propiamente derivadas de la manera personal en que se decide hacer el trabajo, continúa con las relaciones interpersonales con sus compañeros, las mecánicas de trabajo grupal y las formas de liderazgo, entre otras. Se articula también a otro tipo de condiciones inadecuadas de trabajo que dependen de otros factores de riesgos ocupacionales tan diversos como los ergonómicos, los locativos y los de seguridad, principalmente. Por último llegando a implicar políticas y direccionamientos institucionales de  De manera similar e igualmente compleja, el riesgo psicosocial debe propender por incidir de manera positiva sobre aquellas condiciones extra laborales de índole personal y familiar que son claramente condicionantes que pueden impactar positiva o negativamente en el afrontamiento de este riesgo al interior de la empresa. Por tal motivo y de acuerdo a los hallazgos de diagnóstico que se obtengan,  se deben informar a la alta dirección y darse a cada uno de estos niveles que requieran intervención, ya que pretenden abordar la problemática del riesgo psicosocial únicamente desde lo relacionado salud ocupacional es insuficiente y a la larga infructuosa.</t>
  </si>
  <si>
    <t xml:space="preserve">SIG </t>
  </si>
  <si>
    <t>Revision informes de medicion higienica (Ruido, iluminacion, y Analisis de puestos de trabajo (Ergonomicos)</t>
  </si>
  <si>
    <t xml:space="preserve">PROCESO DE  GESTIÓN SIG </t>
  </si>
  <si>
    <t>FORMATO: PROGRAMA DE GESTIÓN DEL RIESGO BIOMECANICO</t>
  </si>
  <si>
    <t xml:space="preserve">Dar cumplimiento en un ochenta porciento (80%) a las actividades del programa.                                                                                                                                                                                                                
</t>
  </si>
  <si>
    <t>RIESGO BIOMECANICO</t>
  </si>
  <si>
    <t>Iniciará con el diagnóstico de las condiciones de salud y puestos de trabajo;  incluirá la detección precoz de los casos a partir de inspecciones a los puestos de trabajo identificando población sintomática y en riesgo biomecánico;  establecerá un plan de acción desde el suministro de elementos de mitigación, sensibilización y capacitación relacionada con la prevención de desórdenes musculo esqueléticos en la empresa y realizará un seguimiento a los indicadores que miden el cumplimiento y la gestión del programa en un proceso de mejora continua.</t>
  </si>
  <si>
    <t xml:space="preserve">El programa  de riesgo biomecanico busca 
a. Identificar la población con sintomatología asociada al riesgo biomecánico.
b. Prevenir las enfermedades laborales relacionadas con desordenes musculo esqueléticos
c. Fomentar el autocuidado en los colaboradores expuestos al riesgo biomecánico
</t>
  </si>
  <si>
    <t xml:space="preserve">Recurso Humano, líder de programa: la secretaria encargada el SG-SST, coordinará las actividades propias del programa, reportará los avances, presentará los informes correspondientes para someter a aprobación las acciones correctivas o métodos de control necesarios.
Recurso Físico: Las actividades de recolección de información, sensibilización, inspecciones a los puestos de trabajo, capacitaciones y divulgación del programa utilizarán: correo electrónico, medios audiovisuales, video conferencias y otros medios de comunicación interna de la empresa.
Recurso Financiero: La empresa destinará un presupuesto para implementación, desarrollo, evaluación del programa, así como para la implementación de las acciones correctivas y/o métodos de control. 
</t>
  </si>
  <si>
    <t xml:space="preserve">Las lesiones osteomusculares asociadas al trabajo son aquellas en las que el medio ambiente laboral y la ejecución del trabajo que requiere: repetición, fuerza y posturas disfuncionales prolongadas de tiempo, contribuyen significativamente a lesiones músculo esquelético que empeoran o prolongan su evolución por las condiciones del trabajo.
Los Desórdenes Musculo Esqueléticos relacionados con el trabajo comprenden un grupo heterogéneo de diagnósticos que incluyen alteraciones de músculos, tendones, vainas tendinosas, síndromes de atrapamientos nerviosos, alteraciones articulares y neurovasculares. 
Hacen parte de un grupo de condiciones que la Organización Mundial de la Salud (OMS) define como “Desórdenes relacionados con el trabajo”, porque ellos pueden ser causados tanto por exposiciones ocupacionales como por exposiciones no ocupacionales.
VernPutz – Anderson (1994) definió el daño como trauma acumulado y las denominó Lesiones por Trauma Acumulativo o LTA, otra denominación frecuente de estas entidades. Esta nominación combina el concepto de “acumulación” que indica que la lesión se ha desarrollado gradualmente a través de un período de tiempo, como resultado de un esfuerzo repetido en alguna parte del cuerpo. Este concepto se basa en la teoría de que cada repetición de alguna actividad produce algún micro-trauma resultado del deterioro de la estructura. Trauma significa una lesión corporal ocasionada por esfuerzos mecánicos y desorden o daño se refiere a condiciones físicas anormales. Entonces, los requerimientos físicos corresponden a la exigencia física (procesos metabólicos y biomecánicos incorporados en las principales variables cinéticas –posturas, fuerzas, movimientos), que cuando rebasan la capacidad de respuesta del sujeto o la temporalidad necesaria para la recuperación biológica de los tejidos pueden conllevar o asociarse a los desórdenes osteomusculares relacionados con el trabajo.
El riesgo para cada exposición depende de varios factores tales como la frecuencia, duración e intensidad de la exposición en el lugar de trabajo y la mayoría de los factores que mostraron fuerte evidencia involucraron exposiciones de jornada o turno completo, cuando las exposiciones eran intensas, prolongadas y particularmente cuando se presenta exposición a varios factores de riesgo simultáneamente.
Por lo tanto, integrando estos conceptos, se puede concluir que un Desorden Musculo Esquelético es una lesión física originada por trauma acumulado que se desarrolla gradualmente sobre un período de tiempo; como resultado de repetidos esfuerzos sobre una parte específica del sistema músculo esquelético.
Los factores individuales: capacidad funcional del trabajador, hábitos, antecedentes., etc.
Los factores ligados a las condiciones de trabajo: fuerza, posturas y movimientos.
Los factores organizacionales: organización del trabajo, jornadas, horarios, pausas, ritmo y carga de trabajo
Los factores relacionados con las condiciones ambientales de los puestos y sistemas de trabajo: temperatura, vibración entre otros.
La carga física puede ser valorada mediante métodos biomecánicos y fisiológicos, pero la capacidad del individuo de tolerarla, depende de las características propias de cada persona, es por esto que no ha sido posible determinar valores límites permisibles de exposición a la carga física. Desde el postulado de la ergonomía participativa y mediante el programa para la prevención de riesgo biomecánico, se busca prevenir y controlar los factores de riesgo identificados a partir de análisis de puestos de trabajo y diagnóstico de condiciones de salud, buscando mejorar las condiciones en los puestos de trabajo e involucrando a las personas desde la sensibilización, motivación y capacitación en el desarrollo de actividades encaminadas a la prevención.
Las lesiones osteomusculares asociadas al trabajo son aquellas en las que el medio ambiente laboral y la ejecución del trabajo que requiere: repetición, fuerza y posturas disfuncionales prolongadas de tiempo, contribuyen significativamente a lesiones músculo esquelético que empeoran o prolongan su evolución por las condiciones del trabajo.
Los Desórdenes Musculo Esqueléticos relacionados con el trabajo comprenden un grupo heterogéneo de diagnósticos que incluyen alteraciones de músculos, tendones, vainas tendinosas, síndromes de atrapamientos nerviosos, alteraciones articulares y neurovasculares. 
Hacen parte de un grupo de condiciones que la Organización Mundial de la Salud (OMS) define como “Desórdenes relacionados con el trabajo”, porque ellos pueden ser causados tanto por exposiciones ocupacionales como por exposiciones no ocupacionales.
VernPutz – Anderson (1994) definió el daño como trauma acumulado y las denominó Lesiones por Trauma Acumulativo o LTA, otra denominación frecuente de estas entidades. Esta nominación combina el concepto de “acumulación” que indica que la lesión se ha desarrollado gradualmente a través de un período de tiempo, como resultado de un esfuerzo repetido en alguna parte del cuerpo. Este concepto se basa en la teoría de que cada repetición de alguna actividad produce algún micro-trauma resultado del deterioro de la estructura. Trauma significa una lesión corporal ocasionada por esfuerzos mecánicos y desorden o daño se refiere a condiciones físicas anormales. Entonces, los requerimientos físicos corresponden a la exigencia física (procesos metabólicos y biomecánicos incorporados en las principales variables cinéticas –posturas, fuerzas, movimientos), que cuando rebasan la capacidad de respuesta del sujeto o la temporalidad necesaria para la recuperación biológica de los tejidos pueden conllevar o asociarse a los desórdenes osteomusculares relacionados con el trabajo.
El riesgo para cada exposición depende de varios factores tales como la frecuencia, duración e intensidad de la exposición en el lugar de trabajo y la mayoría de los factores que mostraron fuerte evidencia involucraron exposiciones de jornada o turno completo, cuando las exposiciones eran intensas, prolongadas y particularmente cuando se presenta exposición a varios factores de riesgo simultáneamente.
Por lo tanto, integrando estos conceptos, se puede concluir que un Desorden Musculo Esquelético es una lesión física originada por trauma acumulado que se desarrolla gradualmente sobre un período de tiempo; como resultado de repetidos esfuerzos sobre una parte específica del sistema músculo esquelético.
Los factores individuales: capacidad funcional del trabajador, hábitos, antecedentes., etc.
Los factores ligados a las condiciones de trabajo: fuerza, posturas y movimientos.
Los factores organizacionales: organización del trabajo, jornadas, horarios, pausas, ritmo y carga de trabajo
Los factores relacionados con las condiciones ambientales de los puestos y sistemas de trabajo: temperatura, vibración entre otros.
La carga física puede ser valorada mediante métodos biomecánicos y fisiológicos, pero la capacidad del individuo de tolerarla, depende de las características propias de cada persona, es por esto que no ha sido posible determinar valores límites permisibles de exposición a la carga física. Desde el postulado de la ergonomía participativa y mediante el programa para la prevención de riesgo biomecánico, se busca prevenir y controlar los factores de riesgo identificados a partir de análisis de puestos de trabajo y diagnóstico de condiciones de salud, buscando mejorar las condiciones en los puestos de trabajo e involucrando a las personas desde la sensibilización, motivación y capacitación en el desarrollo de actividades encaminadas a la prevención.
</t>
  </si>
  <si>
    <t>AUSENTISMO REPORTADOS POR RIESGO BIOMECANICO</t>
  </si>
  <si>
    <t>Revision informes de medicion higienica (iluminacion, y Analisis de puestos de trabajo (Ergonomicos)</t>
  </si>
  <si>
    <t>Procesamiento de la información de las evaluaciones  de puestos de trabajo</t>
  </si>
  <si>
    <t>Capactacion  en  PREVENCION Y MANEJO DE ESTRÉS LABORAL</t>
  </si>
  <si>
    <r>
      <t>ANAISIS TENDENCIAL:</t>
    </r>
    <r>
      <rPr>
        <sz val="8"/>
        <rFont val="Arial"/>
        <family val="2"/>
      </rPr>
      <t xml:space="preserve"> </t>
    </r>
  </si>
  <si>
    <t>Versión: 0riginal</t>
  </si>
  <si>
    <t xml:space="preserve">                                             Dar cumplimiento en un ochenta porciento (80%) a las actividades del programa.                                                                                                                                                                                                                
</t>
  </si>
  <si>
    <t>Acta de Reunion y Plan de trabajo Riesgo bionemacico</t>
  </si>
  <si>
    <t>Informe de ausentismo por Riesgo biomecanico con Resultados</t>
  </si>
  <si>
    <t xml:space="preserve">Hojas de datos diligenciadas, registros de participacion </t>
  </si>
  <si>
    <t xml:space="preserve">Aplicación del instrumento de analisis de puestos trabajo </t>
  </si>
  <si>
    <t>Análisis de la información, elaboracion del  Informe con las conclusiones e identificación de casos de Riesgo biomecanico</t>
  </si>
  <si>
    <t>Actualización matriz de identificación de peligros, evaluación y control de riesgos en aquellas actividades que el riesgo biomecanico  se evidencia bajo</t>
  </si>
  <si>
    <t>Elaboracion de capacitaciones  y talleres  temas relacionados con Riesgo biomecanico</t>
  </si>
  <si>
    <t>Ajustes al Programa de Prevención Riesgobiomecanico</t>
  </si>
  <si>
    <t>Análisis del seguimiento de la conformidad del Programa riesgo biomecanico</t>
  </si>
  <si>
    <t xml:space="preserve">Cpacitacion pausas activas </t>
  </si>
  <si>
    <t xml:space="preserve">Capactacion  en  higiene postural administrativos </t>
  </si>
  <si>
    <t xml:space="preserve">Capactacion  en  higiene postural conductores  </t>
  </si>
  <si>
    <t xml:space="preserve">  (No. De casos nuevos + antiguos / No. Expuestos en el período)x 100                                          
 (No. De incapacidades por efecto del riesgo biomecanico / No. incapacidades presentadas en el período)x 100                                                                                                                                      
</t>
  </si>
  <si>
    <t>Fecha:  02-02 2020</t>
  </si>
  <si>
    <t>Proveer un programa integral de Riesgo Psicosocial que permita a los trabajdores , identificar, prevenir e intervenir sobre los riesgos psicosociales derivados de su labor  de servicio de transporte  , mediante la implementación de medidas eficaces y oportunas,  con el fin de mejorar sus condiciones de trabajo y calidad de vida, mediante la promoción de la salud mental</t>
  </si>
  <si>
    <t xml:space="preserve">Actualización matriz de identificación de peligros, evaluación y control de riesgos en aquellas actividades que el riesgo Psicosocial se evidencia alto , debisoa la pandemis </t>
  </si>
  <si>
    <t xml:space="preserve">Reunion con la ARL para la programación de agenda y logística </t>
  </si>
  <si>
    <t>Revision del informe diagnostico de riesgo psicosocial de nov 2021</t>
  </si>
  <si>
    <t xml:space="preserve"> MONITOREO PROGRAMA DE GESTION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</si>
</sst>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0"/>
      <name val="Arial"/>
      <family val="2"/>
    </font>
    <font>
      <b/>
      <sz val="8"/>
      <name val="Arial"/>
      <family val="2"/>
    </font>
    <font>
      <b/>
      <sz val="12"/>
      <name val="Arial"/>
      <family val="2"/>
    </font>
    <font>
      <b/>
      <sz val="11"/>
      <color indexed="9"/>
      <name val="Arial"/>
      <family val="2"/>
    </font>
    <font>
      <sz val="12"/>
      <name val="Arial"/>
      <family val="2"/>
    </font>
    <font>
      <b/>
      <sz val="11"/>
      <name val="Arial"/>
      <family val="2"/>
    </font>
    <font>
      <sz val="11"/>
      <name val="Arial"/>
      <family val="2"/>
    </font>
    <font>
      <sz val="12"/>
      <color indexed="8"/>
      <name val="Arial"/>
      <family val="2"/>
    </font>
    <font>
      <b/>
      <sz val="10"/>
      <color indexed="9"/>
      <name val="Arial"/>
      <family val="2"/>
    </font>
    <font>
      <sz val="8"/>
      <name val="Arial"/>
      <family val="2"/>
    </font>
    <font>
      <sz val="8"/>
      <color indexed="9"/>
      <name val="Arial"/>
      <family val="2"/>
    </font>
    <font>
      <b/>
      <sz val="10"/>
      <name val="Arial"/>
      <family val="2"/>
    </font>
    <font>
      <b/>
      <sz val="9"/>
      <name val="Arial"/>
      <family val="2"/>
    </font>
    <font>
      <b/>
      <sz val="8"/>
      <color indexed="9"/>
      <name val="Arial"/>
      <family val="2"/>
    </font>
    <font>
      <sz val="8"/>
      <color indexed="8"/>
      <name val="Arial"/>
      <family val="2"/>
    </font>
  </fonts>
  <fills count="13">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31"/>
        <bgColor indexed="64"/>
      </patternFill>
    </fill>
    <fill>
      <patternFill patternType="solid">
        <fgColor indexed="53"/>
        <bgColor indexed="64"/>
      </patternFill>
    </fill>
    <fill>
      <patternFill patternType="solid">
        <fgColor indexed="60"/>
        <bgColor indexed="64"/>
      </patternFill>
    </fill>
    <fill>
      <patternFill patternType="solid">
        <fgColor indexed="62"/>
        <bgColor indexed="64"/>
      </patternFill>
    </fill>
    <fill>
      <patternFill patternType="solid">
        <fgColor indexed="36"/>
        <bgColor indexed="64"/>
      </patternFill>
    </fill>
    <fill>
      <patternFill patternType="solid">
        <fgColor indexed="51"/>
        <bgColor indexed="64"/>
      </patternFill>
    </fill>
    <fill>
      <patternFill patternType="solid">
        <fgColor indexed="44"/>
        <bgColor indexed="64"/>
      </patternFill>
    </fill>
    <fill>
      <patternFill patternType="solid">
        <fgColor indexed="12"/>
        <bgColor indexed="64"/>
      </patternFill>
    </fill>
    <fill>
      <patternFill patternType="solid">
        <fgColor indexed="41"/>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s>
  <cellStyleXfs count="3">
    <xf numFmtId="0" fontId="0" fillId="0" borderId="0"/>
    <xf numFmtId="0" fontId="1" fillId="0" borderId="0"/>
    <xf numFmtId="9" fontId="1" fillId="0" borderId="0" applyFont="0" applyFill="0" applyBorder="0" applyAlignment="0" applyProtection="0"/>
  </cellStyleXfs>
  <cellXfs count="336">
    <xf numFmtId="0" fontId="0" fillId="0" borderId="0" xfId="0"/>
    <xf numFmtId="0" fontId="1" fillId="0" borderId="0" xfId="0" applyFont="1"/>
    <xf numFmtId="0" fontId="1" fillId="0" borderId="0" xfId="1" applyFont="1"/>
    <xf numFmtId="17" fontId="1" fillId="0" borderId="0" xfId="1" applyNumberFormat="1" applyFont="1"/>
    <xf numFmtId="0" fontId="9" fillId="3" borderId="9" xfId="1" applyFont="1" applyFill="1" applyBorder="1" applyAlignment="1">
      <alignment horizontal="center" vertical="center" wrapText="1"/>
    </xf>
    <xf numFmtId="0" fontId="1" fillId="0" borderId="12" xfId="1" applyFont="1" applyFill="1" applyBorder="1" applyAlignment="1">
      <alignment horizontal="left" vertical="center" wrapText="1"/>
    </xf>
    <xf numFmtId="0" fontId="1" fillId="0" borderId="9"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 fillId="0" borderId="27" xfId="1" applyFont="1" applyFill="1" applyBorder="1" applyAlignment="1">
      <alignment horizontal="center" vertical="center" wrapText="1"/>
    </xf>
    <xf numFmtId="17" fontId="1" fillId="0" borderId="9" xfId="1" applyNumberFormat="1" applyFont="1" applyFill="1" applyBorder="1" applyAlignment="1">
      <alignment horizontal="center" vertical="center" wrapText="1"/>
    </xf>
    <xf numFmtId="0" fontId="1" fillId="0" borderId="28" xfId="1" applyFont="1" applyFill="1" applyBorder="1" applyAlignment="1">
      <alignment horizontal="center" vertical="center"/>
    </xf>
    <xf numFmtId="0" fontId="1" fillId="0" borderId="0" xfId="1" applyFont="1" applyAlignment="1"/>
    <xf numFmtId="0" fontId="1" fillId="0" borderId="10" xfId="1" applyFont="1" applyBorder="1" applyAlignment="1">
      <alignment horizontal="center" vertical="center" wrapText="1"/>
    </xf>
    <xf numFmtId="0" fontId="1" fillId="0" borderId="9" xfId="1" applyFont="1" applyBorder="1" applyAlignment="1">
      <alignment vertical="center" wrapText="1"/>
    </xf>
    <xf numFmtId="0" fontId="1" fillId="0" borderId="9" xfId="1" applyFont="1" applyFill="1" applyBorder="1" applyAlignment="1">
      <alignment horizontal="left" vertical="center" wrapText="1"/>
    </xf>
    <xf numFmtId="0" fontId="11" fillId="0" borderId="13" xfId="1" applyFont="1" applyFill="1" applyBorder="1" applyAlignment="1">
      <alignment vertical="center" wrapText="1"/>
    </xf>
    <xf numFmtId="0" fontId="11" fillId="0" borderId="14" xfId="1" applyFont="1" applyFill="1" applyBorder="1" applyAlignment="1">
      <alignment vertical="center" wrapText="1"/>
    </xf>
    <xf numFmtId="0" fontId="11" fillId="0" borderId="20" xfId="1" applyFont="1" applyFill="1" applyBorder="1" applyAlignment="1">
      <alignment vertical="center" wrapText="1"/>
    </xf>
    <xf numFmtId="9" fontId="11" fillId="0" borderId="0" xfId="2" applyFont="1" applyFill="1" applyBorder="1" applyAlignment="1">
      <alignment vertical="center" wrapText="1"/>
    </xf>
    <xf numFmtId="9" fontId="1" fillId="0" borderId="0" xfId="1" applyNumberFormat="1" applyFont="1"/>
    <xf numFmtId="0" fontId="4" fillId="0" borderId="20" xfId="1" applyFont="1" applyFill="1" applyBorder="1" applyAlignment="1">
      <alignment vertical="center" wrapText="1"/>
    </xf>
    <xf numFmtId="0" fontId="4" fillId="0" borderId="0" xfId="1" applyFont="1" applyFill="1" applyBorder="1" applyAlignment="1">
      <alignment vertical="center" wrapText="1"/>
    </xf>
    <xf numFmtId="0" fontId="4" fillId="0" borderId="16" xfId="1" applyFont="1" applyFill="1" applyBorder="1" applyAlignment="1">
      <alignment vertical="center" wrapText="1"/>
    </xf>
    <xf numFmtId="0" fontId="4" fillId="0" borderId="18" xfId="1" applyFont="1" applyFill="1" applyBorder="1" applyAlignment="1">
      <alignment vertical="center" wrapText="1"/>
    </xf>
    <xf numFmtId="0" fontId="4" fillId="0" borderId="18" xfId="1" applyFont="1" applyFill="1" applyBorder="1" applyAlignment="1">
      <alignment horizontal="center" vertical="center" wrapText="1"/>
    </xf>
    <xf numFmtId="0" fontId="1" fillId="0" borderId="0" xfId="1" applyFont="1" applyAlignment="1">
      <alignment wrapText="1"/>
    </xf>
    <xf numFmtId="0" fontId="1" fillId="0" borderId="0" xfId="1" applyFont="1" applyAlignment="1">
      <alignment horizontal="right" wrapText="1"/>
    </xf>
    <xf numFmtId="0" fontId="1" fillId="0" borderId="0" xfId="1" applyFont="1" applyAlignment="1">
      <alignment horizontal="right"/>
    </xf>
    <xf numFmtId="0" fontId="1" fillId="0" borderId="0" xfId="1" applyFont="1" applyBorder="1"/>
    <xf numFmtId="0" fontId="2" fillId="0" borderId="0" xfId="1" applyFont="1" applyBorder="1" applyAlignment="1" applyProtection="1">
      <alignment horizontal="center" vertical="center"/>
    </xf>
    <xf numFmtId="0" fontId="10" fillId="2" borderId="0" xfId="1" applyFont="1" applyFill="1"/>
    <xf numFmtId="0" fontId="10" fillId="2" borderId="0" xfId="1" applyFont="1" applyFill="1" applyAlignment="1">
      <alignment wrapText="1"/>
    </xf>
    <xf numFmtId="0" fontId="14" fillId="3" borderId="9" xfId="1" applyFont="1" applyFill="1" applyBorder="1" applyAlignment="1">
      <alignment horizontal="center" vertical="center" wrapText="1"/>
    </xf>
    <xf numFmtId="0" fontId="10" fillId="0" borderId="12" xfId="1" applyFont="1" applyFill="1" applyBorder="1" applyAlignment="1">
      <alignment horizontal="left" vertical="center" wrapText="1"/>
    </xf>
    <xf numFmtId="0" fontId="10" fillId="0" borderId="9" xfId="1" applyFont="1" applyFill="1" applyBorder="1" applyAlignment="1">
      <alignment horizontal="center" vertical="center" wrapText="1"/>
    </xf>
    <xf numFmtId="0" fontId="10" fillId="0" borderId="24" xfId="1" applyFont="1" applyFill="1" applyBorder="1" applyAlignment="1">
      <alignment horizontal="center" vertical="center" wrapText="1"/>
    </xf>
    <xf numFmtId="0" fontId="10" fillId="0" borderId="25"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17" fontId="10" fillId="0" borderId="9" xfId="1" applyNumberFormat="1" applyFont="1" applyFill="1" applyBorder="1" applyAlignment="1">
      <alignment horizontal="center" vertical="center" wrapText="1"/>
    </xf>
    <xf numFmtId="0" fontId="10" fillId="0" borderId="28" xfId="1" applyFont="1" applyFill="1" applyBorder="1" applyAlignment="1">
      <alignment horizontal="center" vertical="center"/>
    </xf>
    <xf numFmtId="9" fontId="10" fillId="0" borderId="9" xfId="2" applyFont="1" applyBorder="1" applyAlignment="1">
      <alignment horizontal="center" vertical="center"/>
    </xf>
    <xf numFmtId="0" fontId="10" fillId="0" borderId="15" xfId="1" applyFont="1" applyFill="1" applyBorder="1" applyAlignment="1">
      <alignment horizontal="left" vertical="center" wrapText="1"/>
    </xf>
    <xf numFmtId="0" fontId="10" fillId="0" borderId="29" xfId="1" applyFont="1" applyBorder="1" applyAlignment="1">
      <alignment horizontal="left" vertical="center" wrapText="1"/>
    </xf>
    <xf numFmtId="0" fontId="10" fillId="0" borderId="9" xfId="1" applyFont="1" applyBorder="1" applyAlignment="1">
      <alignment vertical="center" wrapText="1"/>
    </xf>
    <xf numFmtId="0" fontId="10" fillId="0" borderId="10" xfId="1" applyFont="1" applyBorder="1" applyAlignment="1">
      <alignment horizontal="center" vertical="center" wrapText="1"/>
    </xf>
    <xf numFmtId="0" fontId="14" fillId="7" borderId="19" xfId="1" applyFont="1" applyFill="1" applyBorder="1" applyAlignment="1">
      <alignment horizontal="center" vertical="center" textRotation="90"/>
    </xf>
    <xf numFmtId="0" fontId="10" fillId="0" borderId="9" xfId="1" applyFont="1" applyFill="1" applyBorder="1" applyAlignment="1">
      <alignment horizontal="left" vertical="center" wrapText="1"/>
    </xf>
    <xf numFmtId="0" fontId="14" fillId="8" borderId="19" xfId="1" applyFont="1" applyFill="1" applyBorder="1" applyAlignment="1">
      <alignment horizontal="center" vertical="center" textRotation="90"/>
    </xf>
    <xf numFmtId="0" fontId="10" fillId="0" borderId="15" xfId="1" applyFont="1" applyFill="1" applyBorder="1" applyAlignment="1">
      <alignment vertical="center" wrapText="1"/>
    </xf>
    <xf numFmtId="0" fontId="10" fillId="0" borderId="21" xfId="1" applyFont="1" applyBorder="1"/>
    <xf numFmtId="0" fontId="14" fillId="0" borderId="20" xfId="1" applyFont="1" applyFill="1" applyBorder="1" applyAlignment="1">
      <alignment vertical="center" wrapText="1"/>
    </xf>
    <xf numFmtId="0" fontId="14" fillId="0" borderId="0" xfId="1" applyFont="1" applyFill="1" applyBorder="1" applyAlignment="1">
      <alignment vertical="center" wrapText="1"/>
    </xf>
    <xf numFmtId="0" fontId="14" fillId="0" borderId="21" xfId="1" applyFont="1" applyFill="1" applyBorder="1" applyAlignment="1">
      <alignment vertical="center" wrapText="1"/>
    </xf>
    <xf numFmtId="0" fontId="14" fillId="0" borderId="16" xfId="1" applyFont="1" applyFill="1" applyBorder="1" applyAlignment="1">
      <alignment vertical="center" wrapText="1"/>
    </xf>
    <xf numFmtId="0" fontId="14" fillId="0" borderId="18" xfId="1" applyFont="1" applyFill="1" applyBorder="1" applyAlignment="1">
      <alignment vertical="center" wrapText="1"/>
    </xf>
    <xf numFmtId="0" fontId="14" fillId="0" borderId="17" xfId="1" applyFont="1" applyFill="1" applyBorder="1" applyAlignment="1">
      <alignment vertical="center" wrapText="1"/>
    </xf>
    <xf numFmtId="0" fontId="14" fillId="0" borderId="18"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0" fillId="0" borderId="0" xfId="1" applyFont="1"/>
    <xf numFmtId="0" fontId="10" fillId="0" borderId="0" xfId="1" applyFont="1" applyAlignment="1">
      <alignment wrapText="1"/>
    </xf>
    <xf numFmtId="0" fontId="1" fillId="0" borderId="9" xfId="1" applyFont="1" applyBorder="1" applyAlignment="1">
      <alignment horizontal="left" vertical="center" wrapText="1"/>
    </xf>
    <xf numFmtId="0" fontId="1" fillId="0" borderId="9" xfId="1" applyFont="1" applyBorder="1" applyAlignment="1">
      <alignment horizontal="center" vertical="center" wrapText="1"/>
    </xf>
    <xf numFmtId="0" fontId="1" fillId="0" borderId="0" xfId="1" applyFont="1" applyAlignment="1">
      <alignment horizontal="center"/>
    </xf>
    <xf numFmtId="0" fontId="0" fillId="0" borderId="0" xfId="0" applyAlignment="1">
      <alignment horizontal="center"/>
    </xf>
    <xf numFmtId="0" fontId="1" fillId="2" borderId="4" xfId="1" applyFont="1" applyFill="1" applyBorder="1"/>
    <xf numFmtId="0" fontId="1" fillId="2" borderId="0" xfId="1" applyFont="1" applyFill="1" applyBorder="1"/>
    <xf numFmtId="0" fontId="1" fillId="2" borderId="0" xfId="1" applyFont="1" applyFill="1" applyBorder="1" applyAlignment="1">
      <alignment horizontal="center"/>
    </xf>
    <xf numFmtId="0" fontId="1" fillId="2" borderId="0" xfId="1" applyFont="1" applyFill="1" applyBorder="1" applyAlignment="1">
      <alignment wrapText="1"/>
    </xf>
    <xf numFmtId="0" fontId="1" fillId="2" borderId="5" xfId="1" applyFont="1" applyFill="1" applyBorder="1"/>
    <xf numFmtId="0" fontId="9" fillId="3" borderId="34" xfId="1" applyFont="1" applyFill="1" applyBorder="1" applyAlignment="1">
      <alignment horizontal="center" vertical="center" wrapText="1"/>
    </xf>
    <xf numFmtId="9" fontId="1" fillId="0" borderId="34" xfId="2" applyFont="1" applyBorder="1" applyAlignment="1">
      <alignment horizontal="center" vertical="center"/>
    </xf>
    <xf numFmtId="0" fontId="9" fillId="7" borderId="37" xfId="1" applyFont="1" applyFill="1" applyBorder="1" applyAlignment="1">
      <alignment horizontal="center" vertical="center" textRotation="90"/>
    </xf>
    <xf numFmtId="0" fontId="9" fillId="8" borderId="37" xfId="1" applyFont="1" applyFill="1" applyBorder="1" applyAlignment="1">
      <alignment horizontal="center" vertical="center" textRotation="90"/>
    </xf>
    <xf numFmtId="0" fontId="7" fillId="0" borderId="38" xfId="1" applyFont="1" applyFill="1" applyBorder="1" applyAlignment="1">
      <alignment vertical="center" wrapText="1"/>
    </xf>
    <xf numFmtId="0" fontId="1" fillId="0" borderId="5" xfId="1" applyFont="1" applyBorder="1"/>
    <xf numFmtId="0" fontId="4" fillId="0" borderId="5" xfId="1" applyFont="1" applyFill="1" applyBorder="1" applyAlignment="1">
      <alignment vertical="center" wrapText="1"/>
    </xf>
    <xf numFmtId="0" fontId="4" fillId="0" borderId="40" xfId="1" applyFont="1" applyFill="1" applyBorder="1" applyAlignment="1">
      <alignment vertical="center" wrapText="1"/>
    </xf>
    <xf numFmtId="0" fontId="4" fillId="0" borderId="40" xfId="1" applyFont="1" applyFill="1" applyBorder="1" applyAlignment="1">
      <alignment horizontal="center" vertical="center" wrapText="1"/>
    </xf>
    <xf numFmtId="0" fontId="1" fillId="0" borderId="4" xfId="1" applyFont="1" applyBorder="1"/>
    <xf numFmtId="0" fontId="1" fillId="0" borderId="0" xfId="1" applyFont="1" applyBorder="1" applyAlignment="1">
      <alignment horizontal="center"/>
    </xf>
    <xf numFmtId="0" fontId="1" fillId="0" borderId="0" xfId="1" applyFont="1" applyBorder="1" applyAlignment="1">
      <alignment wrapText="1"/>
    </xf>
    <xf numFmtId="0" fontId="1" fillId="0" borderId="6" xfId="1" applyFont="1" applyBorder="1"/>
    <xf numFmtId="0" fontId="1" fillId="0" borderId="8" xfId="1" applyFont="1" applyBorder="1"/>
    <xf numFmtId="0" fontId="1" fillId="0" borderId="8" xfId="1" applyFont="1" applyBorder="1" applyAlignment="1">
      <alignment wrapText="1"/>
    </xf>
    <xf numFmtId="0" fontId="1" fillId="0" borderId="7" xfId="1" applyFont="1" applyBorder="1"/>
    <xf numFmtId="0" fontId="10" fillId="0" borderId="1" xfId="0" applyFont="1" applyBorder="1" applyAlignment="1">
      <alignment horizontal="center"/>
    </xf>
    <xf numFmtId="0" fontId="10" fillId="0" borderId="2"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4" fillId="3" borderId="11" xfId="1" applyFont="1" applyFill="1" applyBorder="1" applyAlignment="1">
      <alignment horizontal="center" vertical="center"/>
    </xf>
    <xf numFmtId="0" fontId="14" fillId="3" borderId="12" xfId="1" applyFont="1" applyFill="1" applyBorder="1" applyAlignment="1">
      <alignment horizontal="center" vertical="center"/>
    </xf>
    <xf numFmtId="0" fontId="14" fillId="3" borderId="10" xfId="1" applyFont="1" applyFill="1" applyBorder="1" applyAlignment="1">
      <alignment horizontal="center"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4" borderId="13" xfId="1" applyFont="1" applyFill="1" applyBorder="1" applyAlignment="1">
      <alignment horizontal="center" vertical="center"/>
    </xf>
    <xf numFmtId="0" fontId="2" fillId="4" borderId="15" xfId="1" applyFont="1" applyFill="1" applyBorder="1" applyAlignment="1">
      <alignment horizontal="center" vertical="center"/>
    </xf>
    <xf numFmtId="0" fontId="2" fillId="4" borderId="16" xfId="1" applyFont="1" applyFill="1" applyBorder="1" applyAlignment="1">
      <alignment horizontal="center" vertical="center"/>
    </xf>
    <xf numFmtId="0" fontId="2" fillId="4" borderId="17" xfId="1" applyFont="1" applyFill="1" applyBorder="1" applyAlignment="1">
      <alignment horizontal="center" vertical="center"/>
    </xf>
    <xf numFmtId="0" fontId="10" fillId="2" borderId="13"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18" xfId="1" applyFont="1" applyFill="1" applyBorder="1" applyAlignment="1">
      <alignment horizontal="left" vertical="center" wrapText="1"/>
    </xf>
    <xf numFmtId="0" fontId="10" fillId="2" borderId="17" xfId="1" applyFont="1" applyFill="1" applyBorder="1" applyAlignment="1">
      <alignment horizontal="left" vertical="center" wrapText="1"/>
    </xf>
    <xf numFmtId="0" fontId="14" fillId="3" borderId="9" xfId="1" applyFont="1" applyFill="1" applyBorder="1" applyAlignment="1">
      <alignment horizontal="center" vertical="center"/>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10" fillId="0" borderId="12" xfId="1" applyFont="1" applyBorder="1" applyAlignment="1">
      <alignment horizontal="left" vertical="center"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2" xfId="1" applyFont="1" applyBorder="1" applyAlignment="1">
      <alignment horizontal="left" vertical="top"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4" fillId="3" borderId="9" xfId="1" applyFont="1" applyFill="1" applyBorder="1" applyAlignment="1">
      <alignment horizontal="center" vertical="center" wrapText="1"/>
    </xf>
    <xf numFmtId="0" fontId="14" fillId="3" borderId="10" xfId="1" applyFont="1" applyFill="1" applyBorder="1" applyAlignment="1">
      <alignment horizontal="center" vertical="center" wrapText="1"/>
    </xf>
    <xf numFmtId="0" fontId="14" fillId="3" borderId="11"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12" xfId="1" applyFont="1" applyFill="1" applyBorder="1" applyAlignment="1">
      <alignment horizontal="center" vertical="center" wrapText="1"/>
    </xf>
    <xf numFmtId="9" fontId="10" fillId="2" borderId="9" xfId="2" applyFont="1" applyFill="1" applyBorder="1" applyAlignment="1">
      <alignment horizontal="left"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9" xfId="1" applyFont="1" applyBorder="1" applyAlignment="1">
      <alignment horizontal="left" vertical="center" wrapText="1"/>
    </xf>
    <xf numFmtId="9" fontId="14" fillId="3" borderId="10" xfId="2" applyFont="1" applyFill="1" applyBorder="1" applyAlignment="1">
      <alignment horizontal="center" vertical="center" wrapText="1"/>
    </xf>
    <xf numFmtId="9" fontId="14" fillId="3" borderId="11" xfId="2"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4" fillId="3" borderId="15" xfId="1" applyFont="1" applyFill="1" applyBorder="1" applyAlignment="1">
      <alignment horizontal="center" vertical="center" wrapText="1"/>
    </xf>
    <xf numFmtId="0" fontId="14" fillId="3" borderId="20"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17"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23"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4" fillId="5" borderId="22" xfId="1" applyFont="1" applyFill="1" applyBorder="1" applyAlignment="1">
      <alignment horizontal="center" vertical="center" textRotation="90"/>
    </xf>
    <xf numFmtId="0" fontId="14" fillId="6" borderId="20" xfId="1" applyFont="1" applyFill="1" applyBorder="1" applyAlignment="1">
      <alignment horizontal="center" vertical="center" textRotation="90"/>
    </xf>
    <xf numFmtId="0" fontId="14" fillId="3" borderId="14" xfId="1" applyFont="1" applyFill="1" applyBorder="1" applyAlignment="1">
      <alignment horizontal="center" vertical="center" wrapText="1"/>
    </xf>
    <xf numFmtId="0" fontId="14" fillId="3" borderId="18" xfId="1" applyFont="1" applyFill="1" applyBorder="1" applyAlignment="1">
      <alignment horizontal="center" vertical="center" wrapText="1"/>
    </xf>
    <xf numFmtId="0" fontId="2" fillId="9" borderId="13" xfId="1" applyFont="1" applyFill="1" applyBorder="1" applyAlignment="1">
      <alignment horizontal="left" vertical="center" wrapText="1"/>
    </xf>
    <xf numFmtId="0" fontId="2" fillId="9" borderId="14" xfId="1" applyFont="1" applyFill="1" applyBorder="1" applyAlignment="1">
      <alignment horizontal="left" vertical="center" wrapText="1"/>
    </xf>
    <xf numFmtId="0" fontId="2" fillId="9" borderId="15" xfId="1" applyFont="1" applyFill="1" applyBorder="1" applyAlignment="1">
      <alignment horizontal="left" vertical="center" wrapText="1"/>
    </xf>
    <xf numFmtId="0" fontId="10" fillId="9" borderId="10" xfId="1" applyFont="1" applyFill="1" applyBorder="1" applyAlignment="1">
      <alignment horizontal="center" vertical="center" wrapText="1"/>
    </xf>
    <xf numFmtId="0" fontId="10" fillId="9" borderId="11" xfId="1" applyFont="1" applyFill="1" applyBorder="1" applyAlignment="1">
      <alignment horizontal="center" vertical="center" wrapText="1"/>
    </xf>
    <xf numFmtId="9" fontId="10" fillId="9" borderId="10" xfId="2" applyFont="1" applyFill="1" applyBorder="1" applyAlignment="1">
      <alignment horizontal="center" vertical="center" wrapText="1"/>
    </xf>
    <xf numFmtId="9" fontId="10" fillId="9" borderId="11" xfId="2" applyFont="1" applyFill="1" applyBorder="1" applyAlignment="1">
      <alignment horizontal="center" vertical="center" wrapText="1"/>
    </xf>
    <xf numFmtId="9" fontId="10" fillId="9" borderId="12" xfId="2" applyFont="1" applyFill="1" applyBorder="1" applyAlignment="1">
      <alignment horizontal="center" vertical="center" wrapText="1"/>
    </xf>
    <xf numFmtId="0" fontId="10" fillId="10" borderId="10" xfId="1" applyFont="1" applyFill="1" applyBorder="1" applyAlignment="1">
      <alignment horizontal="center" vertical="center" wrapText="1"/>
    </xf>
    <xf numFmtId="0" fontId="10" fillId="10" borderId="11" xfId="1" applyFont="1" applyFill="1" applyBorder="1" applyAlignment="1">
      <alignment horizontal="center" vertical="center" wrapText="1"/>
    </xf>
    <xf numFmtId="0" fontId="2" fillId="10" borderId="13" xfId="1" applyFont="1" applyFill="1" applyBorder="1" applyAlignment="1">
      <alignment horizontal="left" vertical="center" wrapText="1"/>
    </xf>
    <xf numFmtId="0" fontId="2" fillId="10" borderId="14" xfId="1" applyFont="1" applyFill="1" applyBorder="1" applyAlignment="1">
      <alignment horizontal="left" vertical="center" wrapText="1"/>
    </xf>
    <xf numFmtId="0" fontId="2" fillId="10" borderId="15" xfId="1" applyFont="1" applyFill="1" applyBorder="1" applyAlignment="1">
      <alignment horizontal="left" vertical="center" wrapText="1"/>
    </xf>
    <xf numFmtId="9" fontId="10" fillId="10" borderId="10" xfId="2" applyFont="1" applyFill="1" applyBorder="1" applyAlignment="1">
      <alignment horizontal="center" vertical="center" wrapText="1"/>
    </xf>
    <xf numFmtId="9" fontId="10" fillId="10" borderId="11" xfId="2" applyFont="1" applyFill="1" applyBorder="1" applyAlignment="1">
      <alignment horizontal="center" vertical="center" wrapText="1"/>
    </xf>
    <xf numFmtId="9" fontId="10" fillId="10" borderId="12" xfId="2" applyFont="1" applyFill="1" applyBorder="1" applyAlignment="1">
      <alignment horizontal="center" vertical="center" wrapText="1"/>
    </xf>
    <xf numFmtId="0" fontId="2" fillId="0" borderId="1" xfId="1" applyFont="1" applyBorder="1" applyAlignment="1">
      <alignment horizontal="center" vertical="top" wrapText="1"/>
    </xf>
    <xf numFmtId="0" fontId="2" fillId="0" borderId="3" xfId="1" applyFont="1" applyBorder="1" applyAlignment="1">
      <alignment horizontal="center" vertical="top" wrapText="1"/>
    </xf>
    <xf numFmtId="0" fontId="2" fillId="0" borderId="2" xfId="1" applyFont="1" applyBorder="1" applyAlignment="1">
      <alignment horizontal="center" vertical="top" wrapText="1"/>
    </xf>
    <xf numFmtId="0" fontId="2" fillId="0" borderId="4" xfId="1" applyFont="1" applyBorder="1" applyAlignment="1">
      <alignment horizontal="center" vertical="top" wrapText="1"/>
    </xf>
    <xf numFmtId="0" fontId="2" fillId="0" borderId="0" xfId="1" applyFont="1" applyBorder="1" applyAlignment="1">
      <alignment horizontal="center" vertical="top" wrapText="1"/>
    </xf>
    <xf numFmtId="0" fontId="2" fillId="0" borderId="5" xfId="1" applyFont="1" applyBorder="1" applyAlignment="1">
      <alignment horizontal="center" vertical="top" wrapText="1"/>
    </xf>
    <xf numFmtId="0" fontId="2" fillId="0" borderId="6" xfId="1" applyFont="1" applyBorder="1" applyAlignment="1">
      <alignment horizontal="center" vertical="top" wrapText="1"/>
    </xf>
    <xf numFmtId="0" fontId="2" fillId="0" borderId="8" xfId="1" applyFont="1" applyBorder="1" applyAlignment="1">
      <alignment horizontal="center" vertical="top" wrapText="1"/>
    </xf>
    <xf numFmtId="0" fontId="2" fillId="0" borderId="7" xfId="1" applyFont="1" applyBorder="1" applyAlignment="1">
      <alignment horizontal="center" vertical="top" wrapText="1"/>
    </xf>
    <xf numFmtId="9" fontId="10" fillId="10" borderId="10" xfId="1" applyNumberFormat="1" applyFont="1" applyFill="1" applyBorder="1" applyAlignment="1">
      <alignment horizontal="center" vertical="center" wrapText="1"/>
    </xf>
    <xf numFmtId="0" fontId="10" fillId="10" borderId="12" xfId="1" applyFont="1" applyFill="1" applyBorder="1" applyAlignment="1">
      <alignment horizontal="center" vertical="center" wrapText="1"/>
    </xf>
    <xf numFmtId="0" fontId="2" fillId="10" borderId="10" xfId="1" applyFont="1" applyFill="1" applyBorder="1" applyAlignment="1">
      <alignment horizontal="left" vertical="center" wrapText="1"/>
    </xf>
    <xf numFmtId="0" fontId="2" fillId="10" borderId="11" xfId="1" applyFont="1" applyFill="1" applyBorder="1" applyAlignment="1">
      <alignment horizontal="left" vertical="center" wrapText="1"/>
    </xf>
    <xf numFmtId="0" fontId="2" fillId="10" borderId="12" xfId="1" applyFont="1" applyFill="1" applyBorder="1" applyAlignment="1">
      <alignment horizontal="left" vertical="center" wrapText="1"/>
    </xf>
    <xf numFmtId="0" fontId="14" fillId="11" borderId="31" xfId="1" applyFont="1" applyFill="1" applyBorder="1" applyAlignment="1">
      <alignment horizontal="center" vertical="center"/>
    </xf>
    <xf numFmtId="0" fontId="14" fillId="11" borderId="32" xfId="1" applyFont="1" applyFill="1" applyBorder="1" applyAlignment="1">
      <alignment horizontal="center" vertical="center"/>
    </xf>
    <xf numFmtId="0" fontId="10" fillId="12" borderId="9"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14" fillId="11" borderId="30" xfId="1" applyFont="1" applyFill="1" applyBorder="1" applyAlignment="1">
      <alignment horizontal="center" vertical="center"/>
    </xf>
    <xf numFmtId="0" fontId="2" fillId="0" borderId="9" xfId="1" applyFont="1" applyBorder="1" applyAlignment="1">
      <alignment horizontal="center" vertical="center" wrapText="1"/>
    </xf>
    <xf numFmtId="9" fontId="2" fillId="12" borderId="9" xfId="2" applyFont="1" applyFill="1" applyBorder="1" applyAlignment="1">
      <alignment horizontal="center" vertical="center" wrapText="1"/>
    </xf>
    <xf numFmtId="0" fontId="2" fillId="0" borderId="0" xfId="1" applyFont="1" applyBorder="1" applyAlignment="1" applyProtection="1">
      <alignment horizontal="center" vertical="center"/>
    </xf>
    <xf numFmtId="0" fontId="10" fillId="0" borderId="0" xfId="1" applyFont="1" applyBorder="1" applyAlignment="1" applyProtection="1">
      <alignment horizontal="center"/>
    </xf>
    <xf numFmtId="0" fontId="10"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4" fillId="3" borderId="37"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36" xfId="1" applyFont="1" applyFill="1" applyBorder="1" applyAlignment="1">
      <alignment horizontal="center" vertical="center"/>
    </xf>
    <xf numFmtId="0" fontId="6" fillId="4" borderId="37" xfId="1" applyFont="1" applyFill="1" applyBorder="1" applyAlignment="1">
      <alignment horizontal="left" vertical="center"/>
    </xf>
    <xf numFmtId="0" fontId="6" fillId="4" borderId="15" xfId="1" applyFont="1" applyFill="1" applyBorder="1" applyAlignment="1">
      <alignment horizontal="left" vertical="center"/>
    </xf>
    <xf numFmtId="0" fontId="6" fillId="4" borderId="39" xfId="1" applyFont="1" applyFill="1" applyBorder="1" applyAlignment="1">
      <alignment horizontal="left" vertical="center"/>
    </xf>
    <xf numFmtId="0" fontId="6" fillId="4" borderId="17" xfId="1" applyFont="1" applyFill="1" applyBorder="1" applyAlignment="1">
      <alignment horizontal="left" vertical="center"/>
    </xf>
    <xf numFmtId="0" fontId="5" fillId="2" borderId="13" xfId="1" applyFont="1" applyFill="1" applyBorder="1" applyAlignment="1">
      <alignment horizontal="left" vertical="top" wrapText="1"/>
    </xf>
    <xf numFmtId="0" fontId="5" fillId="2" borderId="14"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18" xfId="1" applyFont="1" applyFill="1" applyBorder="1" applyAlignment="1">
      <alignment horizontal="left" vertical="top" wrapText="1"/>
    </xf>
    <xf numFmtId="0" fontId="5" fillId="2" borderId="17" xfId="1" applyFont="1" applyFill="1" applyBorder="1" applyAlignment="1">
      <alignment horizontal="left" vertical="top"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4" fillId="3" borderId="33"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34" xfId="1" applyFont="1" applyFill="1" applyBorder="1" applyAlignment="1">
      <alignment horizontal="center" vertical="center"/>
    </xf>
    <xf numFmtId="0" fontId="5" fillId="0" borderId="35" xfId="1" applyFont="1" applyBorder="1" applyAlignment="1">
      <alignment horizontal="left" vertical="center" wrapText="1"/>
    </xf>
    <xf numFmtId="0" fontId="5" fillId="0" borderId="11" xfId="1" applyFont="1" applyBorder="1" applyAlignment="1">
      <alignment horizontal="left" vertical="center" wrapText="1"/>
    </xf>
    <xf numFmtId="0" fontId="5" fillId="0" borderId="36" xfId="1" applyFont="1" applyBorder="1" applyAlignment="1">
      <alignment horizontal="left" vertical="center" wrapText="1"/>
    </xf>
    <xf numFmtId="0" fontId="5" fillId="0" borderId="35" xfId="1" applyFont="1" applyBorder="1" applyAlignment="1">
      <alignment horizontal="left" vertical="top" wrapText="1"/>
    </xf>
    <xf numFmtId="0" fontId="5" fillId="0" borderId="11" xfId="1" applyFont="1" applyBorder="1" applyAlignment="1">
      <alignment horizontal="left" vertical="top" wrapText="1"/>
    </xf>
    <xf numFmtId="0" fontId="5" fillId="0" borderId="36" xfId="1" applyFont="1" applyBorder="1" applyAlignment="1">
      <alignment horizontal="left" vertical="top" wrapText="1"/>
    </xf>
    <xf numFmtId="0" fontId="5" fillId="2" borderId="10" xfId="1" applyFont="1" applyFill="1" applyBorder="1" applyAlignment="1">
      <alignment vertical="center" wrapText="1"/>
    </xf>
    <xf numFmtId="0" fontId="5" fillId="2" borderId="11" xfId="1" applyFont="1" applyFill="1" applyBorder="1" applyAlignment="1">
      <alignment vertical="center" wrapText="1"/>
    </xf>
    <xf numFmtId="0" fontId="5" fillId="2" borderId="12"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4" fillId="3" borderId="33"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36" xfId="1" applyFont="1" applyFill="1" applyBorder="1" applyAlignment="1">
      <alignment horizontal="center" vertical="center" wrapText="1"/>
    </xf>
    <xf numFmtId="0" fontId="8" fillId="2" borderId="10" xfId="1" applyFont="1" applyFill="1" applyBorder="1" applyAlignment="1">
      <alignment vertical="center" wrapText="1"/>
    </xf>
    <xf numFmtId="0" fontId="8" fillId="2" borderId="11" xfId="1" applyFont="1" applyFill="1" applyBorder="1" applyAlignment="1">
      <alignment vertical="center" wrapText="1"/>
    </xf>
    <xf numFmtId="0" fontId="8" fillId="2" borderId="12" xfId="1" applyFont="1" applyFill="1" applyBorder="1" applyAlignment="1">
      <alignmen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10" xfId="1" applyFont="1" applyFill="1" applyBorder="1" applyAlignment="1">
      <alignment horizontal="left" wrapText="1"/>
    </xf>
    <xf numFmtId="0" fontId="7" fillId="2" borderId="11" xfId="1" applyFont="1" applyFill="1" applyBorder="1" applyAlignment="1">
      <alignment horizontal="left" wrapText="1"/>
    </xf>
    <xf numFmtId="0" fontId="7" fillId="2" borderId="36" xfId="1" applyFont="1" applyFill="1" applyBorder="1" applyAlignment="1">
      <alignment horizontal="left" wrapText="1"/>
    </xf>
    <xf numFmtId="9" fontId="7" fillId="2" borderId="33" xfId="2" applyFont="1" applyFill="1" applyBorder="1" applyAlignment="1">
      <alignment horizontal="left" vertical="center" wrapText="1"/>
    </xf>
    <xf numFmtId="9" fontId="7" fillId="2" borderId="9" xfId="2" applyFont="1" applyFill="1" applyBorder="1" applyAlignment="1">
      <alignment horizontal="left"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9" xfId="1" applyFont="1" applyBorder="1" applyAlignment="1">
      <alignment horizontal="left" vertical="center" wrapText="1"/>
    </xf>
    <xf numFmtId="0" fontId="7" fillId="0" borderId="34" xfId="1" applyFont="1" applyBorder="1" applyAlignment="1">
      <alignment horizontal="left" vertical="center" wrapText="1"/>
    </xf>
    <xf numFmtId="9" fontId="4" fillId="3" borderId="35" xfId="2" applyFont="1" applyFill="1" applyBorder="1" applyAlignment="1">
      <alignment horizontal="center" vertical="center" wrapText="1"/>
    </xf>
    <xf numFmtId="9" fontId="4" fillId="3" borderId="11" xfId="2" applyFont="1" applyFill="1" applyBorder="1" applyAlignment="1">
      <alignment horizontal="center" vertical="center" wrapText="1"/>
    </xf>
    <xf numFmtId="9" fontId="4" fillId="3" borderId="36" xfId="2" applyFont="1" applyFill="1" applyBorder="1" applyAlignment="1">
      <alignment horizontal="center" vertical="center" wrapText="1"/>
    </xf>
    <xf numFmtId="0" fontId="9" fillId="3" borderId="37" xfId="1" applyFont="1" applyFill="1" applyBorder="1" applyAlignment="1">
      <alignment horizontal="center" vertical="center" wrapText="1"/>
    </xf>
    <xf numFmtId="0" fontId="9" fillId="3" borderId="15"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21" xfId="1" applyFont="1" applyFill="1" applyBorder="1" applyAlignment="1">
      <alignment horizontal="center" vertical="center" wrapText="1"/>
    </xf>
    <xf numFmtId="0" fontId="9" fillId="3" borderId="39"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9" fillId="3" borderId="19"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5" borderId="41" xfId="1" applyFont="1" applyFill="1" applyBorder="1" applyAlignment="1">
      <alignment horizontal="center" vertical="center" textRotation="90"/>
    </xf>
    <xf numFmtId="0" fontId="9" fillId="5" borderId="4" xfId="1" applyFont="1" applyFill="1" applyBorder="1" applyAlignment="1">
      <alignment horizontal="center" vertical="center" textRotation="90"/>
    </xf>
    <xf numFmtId="0" fontId="9" fillId="6" borderId="4" xfId="1" applyFont="1" applyFill="1" applyBorder="1" applyAlignment="1">
      <alignment horizontal="center" vertical="center" textRotation="90"/>
    </xf>
    <xf numFmtId="0" fontId="9" fillId="3" borderId="13" xfId="1" applyFont="1" applyFill="1" applyBorder="1" applyAlignment="1">
      <alignment horizontal="center" vertical="center" wrapText="1"/>
    </xf>
    <xf numFmtId="0" fontId="9" fillId="3" borderId="14" xfId="1" applyFont="1" applyFill="1" applyBorder="1" applyAlignment="1">
      <alignment horizontal="center" vertical="center" wrapText="1"/>
    </xf>
    <xf numFmtId="0" fontId="9" fillId="3" borderId="38" xfId="1" applyFont="1" applyFill="1" applyBorder="1" applyAlignment="1">
      <alignment horizontal="center" vertical="center" wrapText="1"/>
    </xf>
    <xf numFmtId="0" fontId="9" fillId="3" borderId="16"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2" fillId="9" borderId="37" xfId="1" applyFont="1" applyFill="1" applyBorder="1" applyAlignment="1">
      <alignment horizontal="left" vertical="center" wrapText="1"/>
    </xf>
    <xf numFmtId="0" fontId="2" fillId="10" borderId="37" xfId="1" applyFont="1" applyFill="1" applyBorder="1" applyAlignment="1">
      <alignment horizontal="left" vertical="center" wrapText="1"/>
    </xf>
    <xf numFmtId="0" fontId="12" fillId="0" borderId="1" xfId="1" applyFont="1" applyBorder="1" applyAlignment="1">
      <alignment horizontal="center" vertical="top" wrapText="1"/>
    </xf>
    <xf numFmtId="0" fontId="12" fillId="0" borderId="3" xfId="1" applyFont="1" applyBorder="1" applyAlignment="1">
      <alignment horizontal="center" vertical="top" wrapText="1"/>
    </xf>
    <xf numFmtId="0" fontId="12" fillId="0" borderId="2" xfId="1" applyFont="1" applyBorder="1" applyAlignment="1">
      <alignment horizontal="center" vertical="top" wrapText="1"/>
    </xf>
    <xf numFmtId="0" fontId="12" fillId="0" borderId="4" xfId="1" applyFont="1" applyBorder="1" applyAlignment="1">
      <alignment horizontal="center" vertical="top" wrapText="1"/>
    </xf>
    <xf numFmtId="0" fontId="12" fillId="0" borderId="0" xfId="1" applyFont="1" applyBorder="1" applyAlignment="1">
      <alignment horizontal="center" vertical="top" wrapText="1"/>
    </xf>
    <xf numFmtId="0" fontId="12" fillId="0" borderId="5" xfId="1" applyFont="1" applyBorder="1" applyAlignment="1">
      <alignment horizontal="center" vertical="top" wrapText="1"/>
    </xf>
    <xf numFmtId="0" fontId="12" fillId="0" borderId="6" xfId="1" applyFont="1" applyBorder="1" applyAlignment="1">
      <alignment horizontal="center" vertical="top" wrapText="1"/>
    </xf>
    <xf numFmtId="0" fontId="12" fillId="0" borderId="8" xfId="1" applyFont="1" applyBorder="1" applyAlignment="1">
      <alignment horizontal="center" vertical="top" wrapText="1"/>
    </xf>
    <xf numFmtId="0" fontId="12" fillId="0" borderId="7" xfId="1" applyFont="1" applyBorder="1" applyAlignment="1">
      <alignment horizontal="center" vertical="top" wrapText="1"/>
    </xf>
    <xf numFmtId="0" fontId="2" fillId="10" borderId="35" xfId="1" applyFont="1" applyFill="1" applyBorder="1" applyAlignment="1">
      <alignment horizontal="left" vertical="center" wrapText="1"/>
    </xf>
    <xf numFmtId="0" fontId="9" fillId="11" borderId="31" xfId="1" applyFont="1" applyFill="1" applyBorder="1" applyAlignment="1">
      <alignment horizontal="center" vertical="center"/>
    </xf>
    <xf numFmtId="0" fontId="9" fillId="11" borderId="32" xfId="1" applyFont="1" applyFill="1" applyBorder="1" applyAlignment="1">
      <alignment horizontal="center" vertical="center"/>
    </xf>
    <xf numFmtId="0" fontId="1" fillId="12" borderId="33" xfId="1" applyFont="1" applyFill="1" applyBorder="1" applyAlignment="1">
      <alignment horizontal="center" vertical="center" wrapText="1"/>
    </xf>
    <xf numFmtId="0" fontId="1" fillId="12" borderId="9" xfId="1" applyFont="1" applyFill="1" applyBorder="1" applyAlignment="1">
      <alignment horizontal="center" vertical="center" wrapText="1"/>
    </xf>
    <xf numFmtId="0" fontId="12" fillId="12" borderId="9" xfId="1" applyFont="1" applyFill="1" applyBorder="1" applyAlignment="1">
      <alignment horizontal="center" vertical="center" wrapText="1"/>
    </xf>
    <xf numFmtId="0" fontId="9" fillId="11" borderId="30" xfId="1" applyFont="1" applyFill="1" applyBorder="1" applyAlignment="1">
      <alignment horizontal="center" vertical="center"/>
    </xf>
    <xf numFmtId="0" fontId="12" fillId="0" borderId="33" xfId="1" applyFont="1" applyBorder="1" applyAlignment="1">
      <alignment horizontal="center" vertical="center" wrapText="1"/>
    </xf>
    <xf numFmtId="0" fontId="12" fillId="0" borderId="9" xfId="1" applyFont="1" applyBorder="1" applyAlignment="1">
      <alignment horizontal="center" vertical="center" wrapText="1"/>
    </xf>
    <xf numFmtId="9" fontId="13" fillId="12" borderId="9" xfId="2" applyFont="1" applyFill="1" applyBorder="1" applyAlignment="1">
      <alignment horizontal="center" vertical="center" wrapText="1"/>
    </xf>
  </cellXfs>
  <cellStyles count="3">
    <cellStyle name="Normal" xfId="0" builtinId="0"/>
    <cellStyle name="Normal 2" xfId="1" xr:uid="{00000000-0005-0000-0000-000001000000}"/>
    <cellStyle name="Porcentual 3" xfId="2" xr:uid="{00000000-0005-0000-0000-000002000000}"/>
  </cellStyles>
  <dxfs count="4">
    <dxf>
      <fill>
        <patternFill>
          <bgColor rgb="FFCCFFFF"/>
        </patternFill>
      </fill>
    </dxf>
    <dxf>
      <fill>
        <patternFill>
          <bgColor rgb="FF66FF66"/>
        </patternFill>
      </fill>
    </dxf>
    <dxf>
      <fill>
        <patternFill>
          <bgColor rgb="FFCCFFFF"/>
        </patternFill>
      </fill>
    </dxf>
    <dxf>
      <fill>
        <patternFill>
          <bgColor rgb="FF66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s-ES_tradnl"/>
              <a:t>MONITOREO ACTIVIDADES DEL PROGRAMA</a:t>
            </a:r>
          </a:p>
        </c:rich>
      </c:tx>
      <c:layout>
        <c:manualLayout>
          <c:xMode val="edge"/>
          <c:yMode val="edge"/>
          <c:x val="0.135135371134701"/>
          <c:y val="4.1679510805830121E-2"/>
        </c:manualLayout>
      </c:layout>
      <c:overlay val="0"/>
      <c:spPr>
        <a:noFill/>
        <a:ln w="25400">
          <a:noFill/>
        </a:ln>
      </c:spPr>
    </c:title>
    <c:autoTitleDeleted val="0"/>
    <c:plotArea>
      <c:layout>
        <c:manualLayout>
          <c:layoutTarget val="inner"/>
          <c:xMode val="edge"/>
          <c:yMode val="edge"/>
          <c:x val="0.14176271731830198"/>
          <c:y val="0.29242819843342038"/>
          <c:w val="0.82375633036310825"/>
          <c:h val="0.36553524804177523"/>
        </c:manualLayout>
      </c:layout>
      <c:barChart>
        <c:barDir val="col"/>
        <c:grouping val="clustered"/>
        <c:varyColors val="0"/>
        <c:ser>
          <c:idx val="0"/>
          <c:order val="0"/>
          <c:tx>
            <c:strRef>
              <c:f>[2]Psicosocial!$A$49:$C$49</c:f>
              <c:strCache>
                <c:ptCount val="1"/>
                <c:pt idx="0">
                  <c:v>PROGRAMADO MENSUAL</c:v>
                </c:pt>
              </c:strCache>
            </c:strRef>
          </c:tx>
          <c:spPr>
            <a:solidFill>
              <a:srgbClr val="9999FF"/>
            </a:solidFill>
            <a:ln w="12700">
              <a:solidFill>
                <a:srgbClr val="000000"/>
              </a:solidFill>
              <a:prstDash val="solid"/>
            </a:ln>
          </c:spPr>
          <c:invertIfNegative val="0"/>
          <c:cat>
            <c:strRef>
              <c:f>'[1]2013'!$B$38:$Y$38</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[2]Psicosocial!$D$49:$AA$49</c:f>
              <c:numCache>
                <c:formatCode>General</c:formatCode>
                <c:ptCount val="24"/>
                <c:pt idx="0">
                  <c:v>1</c:v>
                </c:pt>
                <c:pt idx="1">
                  <c:v>0</c:v>
                </c:pt>
                <c:pt idx="2">
                  <c:v>1</c:v>
                </c:pt>
                <c:pt idx="3">
                  <c:v>0</c:v>
                </c:pt>
                <c:pt idx="4">
                  <c:v>11</c:v>
                </c:pt>
                <c:pt idx="5">
                  <c:v>0</c:v>
                </c:pt>
                <c:pt idx="6">
                  <c:v>3</c:v>
                </c:pt>
                <c:pt idx="7">
                  <c:v>0</c:v>
                </c:pt>
                <c:pt idx="8">
                  <c:v>1</c:v>
                </c:pt>
                <c:pt idx="9">
                  <c:v>0</c:v>
                </c:pt>
                <c:pt idx="10">
                  <c:v>14</c:v>
                </c:pt>
                <c:pt idx="11">
                  <c:v>0</c:v>
                </c:pt>
                <c:pt idx="12">
                  <c:v>8</c:v>
                </c:pt>
                <c:pt idx="13">
                  <c:v>0</c:v>
                </c:pt>
                <c:pt idx="14">
                  <c:v>3</c:v>
                </c:pt>
                <c:pt idx="15">
                  <c:v>0</c:v>
                </c:pt>
                <c:pt idx="16">
                  <c:v>2</c:v>
                </c:pt>
                <c:pt idx="17">
                  <c:v>0</c:v>
                </c:pt>
                <c:pt idx="18">
                  <c:v>3</c:v>
                </c:pt>
                <c:pt idx="19">
                  <c:v>0</c:v>
                </c:pt>
                <c:pt idx="20">
                  <c:v>5</c:v>
                </c:pt>
                <c:pt idx="21">
                  <c:v>0</c:v>
                </c:pt>
                <c:pt idx="22">
                  <c:v>4</c:v>
                </c:pt>
                <c:pt idx="23">
                  <c:v>0</c:v>
                </c:pt>
              </c:numCache>
            </c:numRef>
          </c:val>
          <c:extLst>
            <c:ext xmlns:c16="http://schemas.microsoft.com/office/drawing/2014/chart" uri="{C3380CC4-5D6E-409C-BE32-E72D297353CC}">
              <c16:uniqueId val="{00000000-5182-F744-8FEE-7DF654C391D0}"/>
            </c:ext>
          </c:extLst>
        </c:ser>
        <c:ser>
          <c:idx val="1"/>
          <c:order val="1"/>
          <c:tx>
            <c:strRef>
              <c:f>[2]Psicosocial!$A$50:$C$50</c:f>
              <c:strCache>
                <c:ptCount val="1"/>
                <c:pt idx="0">
                  <c:v>EJECUTADO MENSUAL</c:v>
                </c:pt>
              </c:strCache>
            </c:strRef>
          </c:tx>
          <c:spPr>
            <a:solidFill>
              <a:srgbClr val="993366"/>
            </a:solidFill>
            <a:ln w="12700">
              <a:solidFill>
                <a:srgbClr val="000000"/>
              </a:solidFill>
              <a:prstDash val="solid"/>
            </a:ln>
          </c:spPr>
          <c:invertIfNegative val="0"/>
          <c:cat>
            <c:strRef>
              <c:f>'[1]2013'!$B$38:$Y$38</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[2]Psicosocial!$D$50:$AA$50</c:f>
              <c:numCache>
                <c:formatCode>General</c:formatCode>
                <c:ptCount val="24"/>
                <c:pt idx="0">
                  <c:v>1</c:v>
                </c:pt>
                <c:pt idx="1">
                  <c:v>0</c:v>
                </c:pt>
                <c:pt idx="2">
                  <c:v>1</c:v>
                </c:pt>
                <c:pt idx="3">
                  <c:v>0</c:v>
                </c:pt>
                <c:pt idx="4">
                  <c:v>11</c:v>
                </c:pt>
                <c:pt idx="5">
                  <c:v>0</c:v>
                </c:pt>
                <c:pt idx="6">
                  <c:v>1</c:v>
                </c:pt>
                <c:pt idx="7">
                  <c:v>0</c:v>
                </c:pt>
                <c:pt idx="8">
                  <c:v>3</c:v>
                </c:pt>
                <c:pt idx="9">
                  <c:v>0</c:v>
                </c:pt>
                <c:pt idx="10">
                  <c:v>14</c:v>
                </c:pt>
                <c:pt idx="11">
                  <c:v>0</c:v>
                </c:pt>
                <c:pt idx="12">
                  <c:v>8</c:v>
                </c:pt>
                <c:pt idx="13">
                  <c:v>0</c:v>
                </c:pt>
                <c:pt idx="14">
                  <c:v>3</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5182-F744-8FEE-7DF654C391D0}"/>
            </c:ext>
          </c:extLst>
        </c:ser>
        <c:dLbls>
          <c:showLegendKey val="0"/>
          <c:showVal val="0"/>
          <c:showCatName val="0"/>
          <c:showSerName val="0"/>
          <c:showPercent val="0"/>
          <c:showBubbleSize val="0"/>
        </c:dLbls>
        <c:gapWidth val="150"/>
        <c:axId val="160807552"/>
        <c:axId val="160822016"/>
      </c:barChart>
      <c:catAx>
        <c:axId val="160807552"/>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s-ES_tradnl"/>
                  <a:t>MESES</a:t>
                </a:r>
              </a:p>
            </c:rich>
          </c:tx>
          <c:layout>
            <c:manualLayout>
              <c:xMode val="edge"/>
              <c:yMode val="edge"/>
              <c:x val="0.50129852723922086"/>
              <c:y val="0.850983972748087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es-CO"/>
          </a:p>
        </c:txPr>
        <c:crossAx val="160822016"/>
        <c:crosses val="autoZero"/>
        <c:auto val="1"/>
        <c:lblAlgn val="ctr"/>
        <c:lblOffset val="100"/>
        <c:tickLblSkip val="1"/>
        <c:tickMarkSkip val="1"/>
        <c:noMultiLvlLbl val="0"/>
      </c:catAx>
      <c:valAx>
        <c:axId val="160822016"/>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s-ES_tradnl"/>
                  <a:t>ACTIVIDADES</a:t>
                </a:r>
              </a:p>
            </c:rich>
          </c:tx>
          <c:layout>
            <c:manualLayout>
              <c:xMode val="edge"/>
              <c:yMode val="edge"/>
              <c:x val="2.0779075729653713E-2"/>
              <c:y val="0.28235410733232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s-CO"/>
          </a:p>
        </c:txPr>
        <c:crossAx val="1608075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s-CO"/>
    </a:p>
  </c:txPr>
  <c:printSettings>
    <c:headerFooter alignWithMargins="0"/>
    <c:pageMargins b="1" l="0.75000000000000377" r="0.75000000000000377"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7.514465006444572E-2"/>
          <c:y val="4.7916764153573141E-2"/>
          <c:w val="0.56454826843288763"/>
          <c:h val="0.85208506690484065"/>
        </c:manualLayout>
      </c:layout>
      <c:bar3DChart>
        <c:barDir val="col"/>
        <c:grouping val="clustered"/>
        <c:varyColors val="0"/>
        <c:ser>
          <c:idx val="0"/>
          <c:order val="0"/>
          <c:tx>
            <c:strRef>
              <c:f>[2]Psicosocial!$A$84:$B$84</c:f>
              <c:strCache>
                <c:ptCount val="1"/>
                <c:pt idx="0">
                  <c:v>AUSENTISMO REPORTADOS POR RIESGO PSICOSOCIAL</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[2]Psicosocial!$C$84:$Z$84</c:f>
              <c:numCache>
                <c:formatCode>General</c:formatCode>
                <c:ptCount val="24"/>
                <c:pt idx="0">
                  <c:v>0</c:v>
                </c:pt>
                <c:pt idx="2">
                  <c:v>0</c:v>
                </c:pt>
                <c:pt idx="4">
                  <c:v>0</c:v>
                </c:pt>
                <c:pt idx="6">
                  <c:v>0</c:v>
                </c:pt>
                <c:pt idx="8">
                  <c:v>0</c:v>
                </c:pt>
                <c:pt idx="10">
                  <c:v>0</c:v>
                </c:pt>
                <c:pt idx="12">
                  <c:v>0</c:v>
                </c:pt>
                <c:pt idx="14">
                  <c:v>0</c:v>
                </c:pt>
              </c:numCache>
            </c:numRef>
          </c:val>
          <c:extLst>
            <c:ext xmlns:c16="http://schemas.microsoft.com/office/drawing/2014/chart" uri="{C3380CC4-5D6E-409C-BE32-E72D297353CC}">
              <c16:uniqueId val="{00000000-4CE6-404B-8994-85025D475E1A}"/>
            </c:ext>
          </c:extLst>
        </c:ser>
        <c:ser>
          <c:idx val="1"/>
          <c:order val="1"/>
          <c:tx>
            <c:strRef>
              <c:f>[2]Psicosocial!$A$85:$B$85</c:f>
              <c:strCache>
                <c:ptCount val="1"/>
                <c:pt idx="0">
                  <c:v>AUSENTISMO TOTAL REPORTADO</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[2]Psicosocial!$C$85:$Z$85</c:f>
              <c:numCache>
                <c:formatCode>General</c:formatCode>
                <c:ptCount val="24"/>
                <c:pt idx="0">
                  <c:v>0</c:v>
                </c:pt>
                <c:pt idx="2">
                  <c:v>0</c:v>
                </c:pt>
                <c:pt idx="4">
                  <c:v>0</c:v>
                </c:pt>
                <c:pt idx="6">
                  <c:v>0</c:v>
                </c:pt>
                <c:pt idx="8">
                  <c:v>0</c:v>
                </c:pt>
                <c:pt idx="10">
                  <c:v>0</c:v>
                </c:pt>
                <c:pt idx="12">
                  <c:v>0</c:v>
                </c:pt>
                <c:pt idx="14">
                  <c:v>0</c:v>
                </c:pt>
              </c:numCache>
            </c:numRef>
          </c:val>
          <c:extLst>
            <c:ext xmlns:c16="http://schemas.microsoft.com/office/drawing/2014/chart" uri="{C3380CC4-5D6E-409C-BE32-E72D297353CC}">
              <c16:uniqueId val="{00000001-4CE6-404B-8994-85025D475E1A}"/>
            </c:ext>
          </c:extLst>
        </c:ser>
        <c:ser>
          <c:idx val="2"/>
          <c:order val="2"/>
          <c:tx>
            <c:strRef>
              <c:f>[2]Psicosocial!$A$86:$B$86</c:f>
              <c:strCache>
                <c:ptCount val="1"/>
                <c:pt idx="0">
                  <c:v>PORCENTAJE DE CUMPLIMIENTO MES</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[2]Psicosocial!$C$86:$Z$86</c:f>
              <c:numCache>
                <c:formatCode>General</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c:ext xmlns:c16="http://schemas.microsoft.com/office/drawing/2014/chart" uri="{C3380CC4-5D6E-409C-BE32-E72D297353CC}">
              <c16:uniqueId val="{00000002-4CE6-404B-8994-85025D475E1A}"/>
            </c:ext>
          </c:extLst>
        </c:ser>
        <c:dLbls>
          <c:showLegendKey val="0"/>
          <c:showVal val="0"/>
          <c:showCatName val="0"/>
          <c:showSerName val="0"/>
          <c:showPercent val="0"/>
          <c:showBubbleSize val="0"/>
        </c:dLbls>
        <c:gapWidth val="150"/>
        <c:shape val="box"/>
        <c:axId val="161407360"/>
        <c:axId val="161408896"/>
        <c:axId val="0"/>
      </c:bar3DChart>
      <c:catAx>
        <c:axId val="161407360"/>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61408896"/>
        <c:crosses val="autoZero"/>
        <c:auto val="1"/>
        <c:lblAlgn val="ctr"/>
        <c:lblOffset val="100"/>
        <c:noMultiLvlLbl val="0"/>
      </c:catAx>
      <c:valAx>
        <c:axId val="16140889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61407360"/>
        <c:crosses val="autoZero"/>
        <c:crossBetween val="between"/>
      </c:valAx>
      <c:spPr>
        <a:noFill/>
        <a:ln w="25400">
          <a:noFill/>
        </a:ln>
      </c:spPr>
    </c:plotArea>
    <c:legend>
      <c:legendPos val="r"/>
      <c:layout>
        <c:manualLayout>
          <c:xMode val="edge"/>
          <c:yMode val="edge"/>
          <c:x val="0.68655072484164248"/>
          <c:y val="0.37535423448853655"/>
          <c:w val="0.27980180484112221"/>
          <c:h val="0.24110344989044682"/>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344" l="0.70000000000000062" r="0.70000000000000062" t="0.75000000000000344"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s-ES_tradnl" b="1"/>
              <a:t>MONITOREO ACTIVIDADES DEL PROGRAMA</a:t>
            </a:r>
          </a:p>
        </c:rich>
      </c:tx>
      <c:layout>
        <c:manualLayout>
          <c:xMode val="edge"/>
          <c:yMode val="edge"/>
          <c:x val="0.135135371134701"/>
          <c:y val="4.1679510805830121E-2"/>
        </c:manualLayout>
      </c:layout>
      <c:overlay val="0"/>
      <c:spPr>
        <a:noFill/>
        <a:ln w="25400">
          <a:noFill/>
        </a:ln>
      </c:spPr>
    </c:title>
    <c:autoTitleDeleted val="0"/>
    <c:plotArea>
      <c:layout>
        <c:manualLayout>
          <c:layoutTarget val="inner"/>
          <c:xMode val="edge"/>
          <c:yMode val="edge"/>
          <c:x val="0.14176271731830198"/>
          <c:y val="0.29242819843342038"/>
          <c:w val="0.82375633036310825"/>
          <c:h val="0.36553524804177523"/>
        </c:manualLayout>
      </c:layout>
      <c:barChart>
        <c:barDir val="col"/>
        <c:grouping val="clustered"/>
        <c:varyColors val="0"/>
        <c:ser>
          <c:idx val="0"/>
          <c:order val="0"/>
          <c:tx>
            <c:strRef>
              <c:f>[2]Psicosocial!$A$49:$C$49</c:f>
              <c:strCache>
                <c:ptCount val="1"/>
                <c:pt idx="0">
                  <c:v>PROGRAMADO MENSUAL</c:v>
                </c:pt>
              </c:strCache>
            </c:strRef>
          </c:tx>
          <c:spPr>
            <a:solidFill>
              <a:srgbClr val="9999FF"/>
            </a:solidFill>
            <a:ln w="12700">
              <a:solidFill>
                <a:srgbClr val="000000"/>
              </a:solidFill>
              <a:prstDash val="solid"/>
            </a:ln>
          </c:spPr>
          <c:invertIfNegative val="0"/>
          <c:cat>
            <c:strRef>
              <c:f>'[1]2013'!$B$38:$Y$38</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[2]Psicosocial!$D$49:$AA$49</c:f>
              <c:numCache>
                <c:formatCode>General</c:formatCode>
                <c:ptCount val="24"/>
                <c:pt idx="0">
                  <c:v>1</c:v>
                </c:pt>
                <c:pt idx="1">
                  <c:v>0</c:v>
                </c:pt>
                <c:pt idx="2">
                  <c:v>1</c:v>
                </c:pt>
                <c:pt idx="3">
                  <c:v>0</c:v>
                </c:pt>
                <c:pt idx="4">
                  <c:v>11</c:v>
                </c:pt>
                <c:pt idx="5">
                  <c:v>0</c:v>
                </c:pt>
                <c:pt idx="6">
                  <c:v>3</c:v>
                </c:pt>
                <c:pt idx="7">
                  <c:v>0</c:v>
                </c:pt>
                <c:pt idx="8">
                  <c:v>1</c:v>
                </c:pt>
                <c:pt idx="9">
                  <c:v>0</c:v>
                </c:pt>
                <c:pt idx="10">
                  <c:v>14</c:v>
                </c:pt>
                <c:pt idx="11">
                  <c:v>0</c:v>
                </c:pt>
                <c:pt idx="12">
                  <c:v>8</c:v>
                </c:pt>
                <c:pt idx="13">
                  <c:v>0</c:v>
                </c:pt>
                <c:pt idx="14">
                  <c:v>3</c:v>
                </c:pt>
                <c:pt idx="15">
                  <c:v>0</c:v>
                </c:pt>
                <c:pt idx="16">
                  <c:v>2</c:v>
                </c:pt>
                <c:pt idx="17">
                  <c:v>0</c:v>
                </c:pt>
                <c:pt idx="18">
                  <c:v>3</c:v>
                </c:pt>
                <c:pt idx="19">
                  <c:v>0</c:v>
                </c:pt>
                <c:pt idx="20">
                  <c:v>5</c:v>
                </c:pt>
                <c:pt idx="21">
                  <c:v>0</c:v>
                </c:pt>
                <c:pt idx="22">
                  <c:v>4</c:v>
                </c:pt>
                <c:pt idx="23">
                  <c:v>0</c:v>
                </c:pt>
              </c:numCache>
            </c:numRef>
          </c:val>
          <c:extLst>
            <c:ext xmlns:c16="http://schemas.microsoft.com/office/drawing/2014/chart" uri="{C3380CC4-5D6E-409C-BE32-E72D297353CC}">
              <c16:uniqueId val="{00000000-5182-F744-8FEE-7DF654C391D0}"/>
            </c:ext>
          </c:extLst>
        </c:ser>
        <c:ser>
          <c:idx val="1"/>
          <c:order val="1"/>
          <c:tx>
            <c:strRef>
              <c:f>[2]Psicosocial!$A$50:$C$50</c:f>
              <c:strCache>
                <c:ptCount val="1"/>
                <c:pt idx="0">
                  <c:v>EJECUTADO MENSUAL</c:v>
                </c:pt>
              </c:strCache>
            </c:strRef>
          </c:tx>
          <c:spPr>
            <a:solidFill>
              <a:srgbClr val="993366"/>
            </a:solidFill>
            <a:ln w="12700">
              <a:solidFill>
                <a:srgbClr val="000000"/>
              </a:solidFill>
              <a:prstDash val="solid"/>
            </a:ln>
          </c:spPr>
          <c:invertIfNegative val="0"/>
          <c:cat>
            <c:strRef>
              <c:f>'[1]2013'!$B$38:$Y$38</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[2]Psicosocial!$D$50:$AA$50</c:f>
              <c:numCache>
                <c:formatCode>General</c:formatCode>
                <c:ptCount val="24"/>
                <c:pt idx="0">
                  <c:v>1</c:v>
                </c:pt>
                <c:pt idx="1">
                  <c:v>0</c:v>
                </c:pt>
                <c:pt idx="2">
                  <c:v>1</c:v>
                </c:pt>
                <c:pt idx="3">
                  <c:v>0</c:v>
                </c:pt>
                <c:pt idx="4">
                  <c:v>11</c:v>
                </c:pt>
                <c:pt idx="5">
                  <c:v>0</c:v>
                </c:pt>
                <c:pt idx="6">
                  <c:v>1</c:v>
                </c:pt>
                <c:pt idx="7">
                  <c:v>0</c:v>
                </c:pt>
                <c:pt idx="8">
                  <c:v>3</c:v>
                </c:pt>
                <c:pt idx="9">
                  <c:v>0</c:v>
                </c:pt>
                <c:pt idx="10">
                  <c:v>14</c:v>
                </c:pt>
                <c:pt idx="11">
                  <c:v>0</c:v>
                </c:pt>
                <c:pt idx="12">
                  <c:v>8</c:v>
                </c:pt>
                <c:pt idx="13">
                  <c:v>0</c:v>
                </c:pt>
                <c:pt idx="14">
                  <c:v>3</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5182-F744-8FEE-7DF654C391D0}"/>
            </c:ext>
          </c:extLst>
        </c:ser>
        <c:dLbls>
          <c:showLegendKey val="0"/>
          <c:showVal val="0"/>
          <c:showCatName val="0"/>
          <c:showSerName val="0"/>
          <c:showPercent val="0"/>
          <c:showBubbleSize val="0"/>
        </c:dLbls>
        <c:gapWidth val="150"/>
        <c:axId val="172916736"/>
        <c:axId val="172918656"/>
      </c:barChart>
      <c:catAx>
        <c:axId val="172916736"/>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s-ES_tradnl"/>
                  <a:t>MESES</a:t>
                </a:r>
              </a:p>
            </c:rich>
          </c:tx>
          <c:layout>
            <c:manualLayout>
              <c:xMode val="edge"/>
              <c:yMode val="edge"/>
              <c:x val="0.50129852723922086"/>
              <c:y val="0.850983972748087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Arial"/>
                <a:ea typeface="Arial"/>
                <a:cs typeface="Arial"/>
              </a:defRPr>
            </a:pPr>
            <a:endParaRPr lang="es-CO"/>
          </a:p>
        </c:txPr>
        <c:crossAx val="172918656"/>
        <c:crosses val="autoZero"/>
        <c:auto val="1"/>
        <c:lblAlgn val="ctr"/>
        <c:lblOffset val="100"/>
        <c:tickLblSkip val="1"/>
        <c:tickMarkSkip val="1"/>
        <c:noMultiLvlLbl val="0"/>
      </c:catAx>
      <c:valAx>
        <c:axId val="172918656"/>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s-ES_tradnl"/>
                  <a:t>ACTIVIDADES</a:t>
                </a:r>
              </a:p>
            </c:rich>
          </c:tx>
          <c:layout>
            <c:manualLayout>
              <c:xMode val="edge"/>
              <c:yMode val="edge"/>
              <c:x val="2.0779075729653713E-2"/>
              <c:y val="0.28235410733232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s-CO"/>
          </a:p>
        </c:txPr>
        <c:crossAx val="172916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CC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s-CO"/>
    </a:p>
  </c:txPr>
  <c:printSettings>
    <c:headerFooter alignWithMargins="0"/>
    <c:pageMargins b="1" l="0.75000000000000377" r="0.75000000000000377"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7.514465006444572E-2"/>
          <c:y val="4.7916764153573141E-2"/>
          <c:w val="0.56454826843288763"/>
          <c:h val="0.85208506690484065"/>
        </c:manualLayout>
      </c:layout>
      <c:bar3DChart>
        <c:barDir val="col"/>
        <c:grouping val="clustered"/>
        <c:varyColors val="0"/>
        <c:ser>
          <c:idx val="0"/>
          <c:order val="0"/>
          <c:tx>
            <c:strRef>
              <c:f>[2]Psicosocial!$A$84:$B$84</c:f>
              <c:strCache>
                <c:ptCount val="1"/>
                <c:pt idx="0">
                  <c:v>AUSENTISMO REPORTADOS POR RIESGO PSICOSOCIAL</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[2]Psicosocial!$C$84:$Z$84</c:f>
              <c:numCache>
                <c:formatCode>General</c:formatCode>
                <c:ptCount val="24"/>
                <c:pt idx="0">
                  <c:v>0</c:v>
                </c:pt>
                <c:pt idx="2">
                  <c:v>0</c:v>
                </c:pt>
                <c:pt idx="4">
                  <c:v>0</c:v>
                </c:pt>
                <c:pt idx="6">
                  <c:v>0</c:v>
                </c:pt>
                <c:pt idx="8">
                  <c:v>0</c:v>
                </c:pt>
                <c:pt idx="10">
                  <c:v>0</c:v>
                </c:pt>
                <c:pt idx="12">
                  <c:v>0</c:v>
                </c:pt>
                <c:pt idx="14">
                  <c:v>0</c:v>
                </c:pt>
              </c:numCache>
            </c:numRef>
          </c:val>
          <c:extLst>
            <c:ext xmlns:c16="http://schemas.microsoft.com/office/drawing/2014/chart" uri="{C3380CC4-5D6E-409C-BE32-E72D297353CC}">
              <c16:uniqueId val="{00000000-4CE6-404B-8994-85025D475E1A}"/>
            </c:ext>
          </c:extLst>
        </c:ser>
        <c:ser>
          <c:idx val="1"/>
          <c:order val="1"/>
          <c:tx>
            <c:strRef>
              <c:f>[2]Psicosocial!$A$85:$B$85</c:f>
              <c:strCache>
                <c:ptCount val="1"/>
                <c:pt idx="0">
                  <c:v>AUSENTISMO TOTAL REPORTADO</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[2]Psicosocial!$C$85:$Z$85</c:f>
              <c:numCache>
                <c:formatCode>General</c:formatCode>
                <c:ptCount val="24"/>
                <c:pt idx="0">
                  <c:v>0</c:v>
                </c:pt>
                <c:pt idx="2">
                  <c:v>0</c:v>
                </c:pt>
                <c:pt idx="4">
                  <c:v>0</c:v>
                </c:pt>
                <c:pt idx="6">
                  <c:v>0</c:v>
                </c:pt>
                <c:pt idx="8">
                  <c:v>0</c:v>
                </c:pt>
                <c:pt idx="10">
                  <c:v>0</c:v>
                </c:pt>
                <c:pt idx="12">
                  <c:v>0</c:v>
                </c:pt>
                <c:pt idx="14">
                  <c:v>0</c:v>
                </c:pt>
              </c:numCache>
            </c:numRef>
          </c:val>
          <c:extLst>
            <c:ext xmlns:c16="http://schemas.microsoft.com/office/drawing/2014/chart" uri="{C3380CC4-5D6E-409C-BE32-E72D297353CC}">
              <c16:uniqueId val="{00000001-4CE6-404B-8994-85025D475E1A}"/>
            </c:ext>
          </c:extLst>
        </c:ser>
        <c:ser>
          <c:idx val="2"/>
          <c:order val="2"/>
          <c:tx>
            <c:strRef>
              <c:f>[2]Psicosocial!$A$86:$B$86</c:f>
              <c:strCache>
                <c:ptCount val="1"/>
                <c:pt idx="0">
                  <c:v>PORCENTAJE DE CUMPLIMIENTO MES</c:v>
                </c:pt>
              </c:strCache>
            </c:strRef>
          </c:tx>
          <c:invertIfNegative val="0"/>
          <c:cat>
            <c:strRef>
              <c:f>'[1]2013'!$B$67:$Y$67</c:f>
              <c:strCache>
                <c:ptCount val="24"/>
                <c:pt idx="0">
                  <c:v>ENE</c:v>
                </c:pt>
                <c:pt idx="1">
                  <c:v>0</c:v>
                </c:pt>
                <c:pt idx="2">
                  <c:v>FEB</c:v>
                </c:pt>
                <c:pt idx="3">
                  <c:v>0</c:v>
                </c:pt>
                <c:pt idx="4">
                  <c:v>MAR</c:v>
                </c:pt>
                <c:pt idx="5">
                  <c:v>0</c:v>
                </c:pt>
                <c:pt idx="6">
                  <c:v>ABR</c:v>
                </c:pt>
                <c:pt idx="7">
                  <c:v>0</c:v>
                </c:pt>
                <c:pt idx="8">
                  <c:v>MAY</c:v>
                </c:pt>
                <c:pt idx="9">
                  <c:v>0</c:v>
                </c:pt>
                <c:pt idx="10">
                  <c:v>JUN</c:v>
                </c:pt>
                <c:pt idx="11">
                  <c:v>0</c:v>
                </c:pt>
                <c:pt idx="12">
                  <c:v>JUL</c:v>
                </c:pt>
                <c:pt idx="13">
                  <c:v>0</c:v>
                </c:pt>
                <c:pt idx="14">
                  <c:v>AGO</c:v>
                </c:pt>
                <c:pt idx="15">
                  <c:v>0</c:v>
                </c:pt>
                <c:pt idx="16">
                  <c:v>SEP</c:v>
                </c:pt>
                <c:pt idx="17">
                  <c:v>0</c:v>
                </c:pt>
                <c:pt idx="18">
                  <c:v>OCT</c:v>
                </c:pt>
                <c:pt idx="19">
                  <c:v>0</c:v>
                </c:pt>
                <c:pt idx="20">
                  <c:v>NOV</c:v>
                </c:pt>
                <c:pt idx="21">
                  <c:v>0</c:v>
                </c:pt>
                <c:pt idx="22">
                  <c:v>DIC</c:v>
                </c:pt>
                <c:pt idx="23">
                  <c:v>0</c:v>
                </c:pt>
              </c:strCache>
            </c:strRef>
          </c:cat>
          <c:val>
            <c:numRef>
              <c:f>[2]Psicosocial!$C$86:$Z$86</c:f>
              <c:numCache>
                <c:formatCode>General</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extLst>
            <c:ext xmlns:c16="http://schemas.microsoft.com/office/drawing/2014/chart" uri="{C3380CC4-5D6E-409C-BE32-E72D297353CC}">
              <c16:uniqueId val="{00000002-4CE6-404B-8994-85025D475E1A}"/>
            </c:ext>
          </c:extLst>
        </c:ser>
        <c:dLbls>
          <c:showLegendKey val="0"/>
          <c:showVal val="0"/>
          <c:showCatName val="0"/>
          <c:showSerName val="0"/>
          <c:showPercent val="0"/>
          <c:showBubbleSize val="0"/>
        </c:dLbls>
        <c:gapWidth val="150"/>
        <c:shape val="box"/>
        <c:axId val="173221376"/>
        <c:axId val="173222912"/>
        <c:axId val="0"/>
      </c:bar3DChart>
      <c:catAx>
        <c:axId val="17322137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O"/>
          </a:p>
        </c:txPr>
        <c:crossAx val="173222912"/>
        <c:crosses val="autoZero"/>
        <c:auto val="1"/>
        <c:lblAlgn val="ctr"/>
        <c:lblOffset val="100"/>
        <c:noMultiLvlLbl val="0"/>
      </c:catAx>
      <c:valAx>
        <c:axId val="17322291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73221376"/>
        <c:crosses val="autoZero"/>
        <c:crossBetween val="between"/>
      </c:valAx>
      <c:spPr>
        <a:noFill/>
        <a:ln w="25400">
          <a:noFill/>
        </a:ln>
      </c:spPr>
    </c:plotArea>
    <c:legend>
      <c:legendPos val="r"/>
      <c:layout>
        <c:manualLayout>
          <c:xMode val="edge"/>
          <c:yMode val="edge"/>
          <c:x val="0.68655072484164248"/>
          <c:y val="0.37535423448853655"/>
          <c:w val="0.27980180484112221"/>
          <c:h val="0.24110344989044682"/>
        </c:manualLayout>
      </c:layout>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344" l="0.70000000000000062" r="0.70000000000000062" t="0.7500000000000034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0</xdr:rowOff>
    </xdr:from>
    <xdr:to>
      <xdr:col>2</xdr:col>
      <xdr:colOff>1460500</xdr:colOff>
      <xdr:row>81</xdr:row>
      <xdr:rowOff>63500</xdr:rowOff>
    </xdr:to>
    <xdr:graphicFrame macro="">
      <xdr:nvGraphicFramePr>
        <xdr:cNvPr id="2" name="Chart 1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89</xdr:row>
      <xdr:rowOff>0</xdr:rowOff>
    </xdr:from>
    <xdr:to>
      <xdr:col>2</xdr:col>
      <xdr:colOff>723900</xdr:colOff>
      <xdr:row>117</xdr:row>
      <xdr:rowOff>0</xdr:rowOff>
    </xdr:to>
    <xdr:graphicFrame macro="">
      <xdr:nvGraphicFramePr>
        <xdr:cNvPr id="3" name="5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778565</xdr:colOff>
      <xdr:row>1</xdr:row>
      <xdr:rowOff>99391</xdr:rowOff>
    </xdr:from>
    <xdr:to>
      <xdr:col>1</xdr:col>
      <xdr:colOff>2167787</xdr:colOff>
      <xdr:row>3</xdr:row>
      <xdr:rowOff>53535</xdr:rowOff>
    </xdr:to>
    <xdr:sp macro="" textlink="">
      <xdr:nvSpPr>
        <xdr:cNvPr id="5" name="object 8">
          <a:extLst>
            <a:ext uri="{FF2B5EF4-FFF2-40B4-BE49-F238E27FC236}">
              <a16:creationId xmlns:a16="http://schemas.microsoft.com/office/drawing/2014/main" id="{89C6F43C-4D01-4D41-9C7D-B142A075B834}"/>
            </a:ext>
          </a:extLst>
        </xdr:cNvPr>
        <xdr:cNvSpPr/>
      </xdr:nvSpPr>
      <xdr:spPr>
        <a:xfrm>
          <a:off x="778565" y="289891"/>
          <a:ext cx="2350005" cy="451101"/>
        </a:xfrm>
        <a:prstGeom prst="rect">
          <a:avLst/>
        </a:prstGeom>
        <a:blipFill>
          <a:blip xmlns:r="http://schemas.openxmlformats.org/officeDocument/2006/relationships" r:embed="rId3"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51</xdr:row>
      <xdr:rowOff>0</xdr:rowOff>
    </xdr:from>
    <xdr:to>
      <xdr:col>2</xdr:col>
      <xdr:colOff>1460500</xdr:colOff>
      <xdr:row>73</xdr:row>
      <xdr:rowOff>63500</xdr:rowOff>
    </xdr:to>
    <xdr:graphicFrame macro="">
      <xdr:nvGraphicFramePr>
        <xdr:cNvPr id="5" name="Chart 1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81</xdr:row>
      <xdr:rowOff>0</xdr:rowOff>
    </xdr:from>
    <xdr:to>
      <xdr:col>2</xdr:col>
      <xdr:colOff>723900</xdr:colOff>
      <xdr:row>109</xdr:row>
      <xdr:rowOff>0</xdr:rowOff>
    </xdr:to>
    <xdr:graphicFrame macro="">
      <xdr:nvGraphicFramePr>
        <xdr:cNvPr id="6" name="5 Gráfico">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549089</xdr:colOff>
      <xdr:row>2</xdr:row>
      <xdr:rowOff>112058</xdr:rowOff>
    </xdr:from>
    <xdr:to>
      <xdr:col>1</xdr:col>
      <xdr:colOff>2058653</xdr:colOff>
      <xdr:row>3</xdr:row>
      <xdr:rowOff>361453</xdr:rowOff>
    </xdr:to>
    <xdr:sp macro="" textlink="">
      <xdr:nvSpPr>
        <xdr:cNvPr id="8" name="object 8">
          <a:extLst>
            <a:ext uri="{FF2B5EF4-FFF2-40B4-BE49-F238E27FC236}">
              <a16:creationId xmlns:a16="http://schemas.microsoft.com/office/drawing/2014/main" id="{8A8E711A-A2A4-485A-9897-74EC9A8E4ACC}"/>
            </a:ext>
          </a:extLst>
        </xdr:cNvPr>
        <xdr:cNvSpPr/>
      </xdr:nvSpPr>
      <xdr:spPr>
        <a:xfrm>
          <a:off x="549089" y="526676"/>
          <a:ext cx="2350005" cy="451101"/>
        </a:xfrm>
        <a:prstGeom prst="rect">
          <a:avLst/>
        </a:prstGeom>
        <a:blipFill>
          <a:blip xmlns:r="http://schemas.openxmlformats.org/officeDocument/2006/relationships" r:embed="rId3"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I\2.%20Registros\2013\1_Procesos_Estrat&#233;gicos\1_Planeaci&#243;n_SGI\3.%20HSE\3.%20Programas\2.%20Seguridad%20Industrial\2.%20PG%20Qu&#237;mico\FMTPL032_Seguimiento%20PG%20Riesgo%20Qu&#237;m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ciamoreno\Downloads\Descarga-Formato-Programa-Gestio&#769;n-Riesgo-Psicosoc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Hoja2"/>
      <sheetName val="Hoja3"/>
    </sheetNames>
    <sheetDataSet>
      <sheetData sheetId="0">
        <row r="38">
          <cell r="B38" t="str">
            <v>ENE</v>
          </cell>
          <cell r="C38">
            <v>0</v>
          </cell>
          <cell r="D38" t="str">
            <v>FEB</v>
          </cell>
          <cell r="E38">
            <v>0</v>
          </cell>
          <cell r="F38" t="str">
            <v>MAR</v>
          </cell>
          <cell r="G38">
            <v>0</v>
          </cell>
          <cell r="H38" t="str">
            <v>ABR</v>
          </cell>
          <cell r="I38">
            <v>0</v>
          </cell>
          <cell r="J38" t="str">
            <v>MAY</v>
          </cell>
          <cell r="K38">
            <v>0</v>
          </cell>
          <cell r="L38" t="str">
            <v>JUN</v>
          </cell>
          <cell r="M38">
            <v>0</v>
          </cell>
          <cell r="N38" t="str">
            <v>JUL</v>
          </cell>
          <cell r="O38">
            <v>0</v>
          </cell>
          <cell r="P38" t="str">
            <v>AGO</v>
          </cell>
          <cell r="Q38">
            <v>0</v>
          </cell>
          <cell r="R38" t="str">
            <v>SEP</v>
          </cell>
          <cell r="S38">
            <v>0</v>
          </cell>
          <cell r="T38" t="str">
            <v>OCT</v>
          </cell>
          <cell r="U38">
            <v>0</v>
          </cell>
          <cell r="V38" t="str">
            <v>NOV</v>
          </cell>
          <cell r="W38">
            <v>0</v>
          </cell>
          <cell r="X38" t="str">
            <v>DIC</v>
          </cell>
          <cell r="Y38">
            <v>0</v>
          </cell>
        </row>
        <row r="67">
          <cell r="B67" t="str">
            <v>ENE</v>
          </cell>
          <cell r="C67">
            <v>0</v>
          </cell>
          <cell r="D67" t="str">
            <v>FEB</v>
          </cell>
          <cell r="E67">
            <v>0</v>
          </cell>
          <cell r="F67" t="str">
            <v>MAR</v>
          </cell>
          <cell r="G67">
            <v>0</v>
          </cell>
          <cell r="H67" t="str">
            <v>ABR</v>
          </cell>
          <cell r="I67">
            <v>0</v>
          </cell>
          <cell r="J67" t="str">
            <v>MAY</v>
          </cell>
          <cell r="K67">
            <v>0</v>
          </cell>
          <cell r="L67" t="str">
            <v>JUN</v>
          </cell>
          <cell r="M67">
            <v>0</v>
          </cell>
          <cell r="N67" t="str">
            <v>JUL</v>
          </cell>
          <cell r="O67">
            <v>0</v>
          </cell>
          <cell r="P67" t="str">
            <v>AGO</v>
          </cell>
          <cell r="Q67">
            <v>0</v>
          </cell>
          <cell r="R67" t="str">
            <v>SEP</v>
          </cell>
          <cell r="S67">
            <v>0</v>
          </cell>
          <cell r="T67" t="str">
            <v>OCT</v>
          </cell>
          <cell r="U67">
            <v>0</v>
          </cell>
          <cell r="V67" t="str">
            <v>NOV</v>
          </cell>
          <cell r="W67">
            <v>0</v>
          </cell>
          <cell r="X67" t="str">
            <v>DIC</v>
          </cell>
          <cell r="Y67">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icosocial"/>
    </sheetNames>
    <sheetDataSet>
      <sheetData sheetId="0">
        <row r="49">
          <cell r="A49" t="str">
            <v>PROGRAMADO MENSUAL</v>
          </cell>
          <cell r="D49">
            <v>1</v>
          </cell>
          <cell r="E49" t="e">
            <v>#REF!</v>
          </cell>
          <cell r="F49">
            <v>1</v>
          </cell>
          <cell r="G49" t="e">
            <v>#REF!</v>
          </cell>
          <cell r="H49">
            <v>11</v>
          </cell>
          <cell r="I49" t="e">
            <v>#REF!</v>
          </cell>
          <cell r="J49">
            <v>3</v>
          </cell>
          <cell r="K49" t="e">
            <v>#REF!</v>
          </cell>
          <cell r="L49">
            <v>1</v>
          </cell>
          <cell r="M49" t="e">
            <v>#REF!</v>
          </cell>
          <cell r="N49">
            <v>14</v>
          </cell>
          <cell r="O49" t="e">
            <v>#REF!</v>
          </cell>
          <cell r="P49">
            <v>8</v>
          </cell>
          <cell r="Q49" t="e">
            <v>#REF!</v>
          </cell>
          <cell r="R49">
            <v>3</v>
          </cell>
          <cell r="S49" t="e">
            <v>#REF!</v>
          </cell>
          <cell r="T49">
            <v>2</v>
          </cell>
          <cell r="U49" t="e">
            <v>#REF!</v>
          </cell>
          <cell r="V49">
            <v>3</v>
          </cell>
          <cell r="W49" t="e">
            <v>#REF!</v>
          </cell>
          <cell r="X49">
            <v>5</v>
          </cell>
          <cell r="Y49" t="e">
            <v>#REF!</v>
          </cell>
          <cell r="Z49">
            <v>4</v>
          </cell>
          <cell r="AA49" t="e">
            <v>#REF!</v>
          </cell>
        </row>
        <row r="50">
          <cell r="A50" t="str">
            <v>EJECUTADO MENSUAL</v>
          </cell>
          <cell r="D50">
            <v>1</v>
          </cell>
          <cell r="E50" t="e">
            <v>#REF!</v>
          </cell>
          <cell r="F50">
            <v>1</v>
          </cell>
          <cell r="G50" t="e">
            <v>#REF!</v>
          </cell>
          <cell r="H50">
            <v>11</v>
          </cell>
          <cell r="I50" t="e">
            <v>#REF!</v>
          </cell>
          <cell r="J50">
            <v>1</v>
          </cell>
          <cell r="K50" t="e">
            <v>#REF!</v>
          </cell>
          <cell r="L50">
            <v>3</v>
          </cell>
          <cell r="M50" t="e">
            <v>#REF!</v>
          </cell>
          <cell r="N50">
            <v>14</v>
          </cell>
          <cell r="O50" t="e">
            <v>#REF!</v>
          </cell>
          <cell r="P50">
            <v>8</v>
          </cell>
          <cell r="Q50" t="e">
            <v>#REF!</v>
          </cell>
          <cell r="R50">
            <v>3</v>
          </cell>
          <cell r="S50" t="e">
            <v>#REF!</v>
          </cell>
          <cell r="T50">
            <v>0</v>
          </cell>
          <cell r="U50" t="e">
            <v>#REF!</v>
          </cell>
          <cell r="V50">
            <v>0</v>
          </cell>
          <cell r="W50" t="e">
            <v>#REF!</v>
          </cell>
          <cell r="X50">
            <v>0</v>
          </cell>
          <cell r="Y50" t="e">
            <v>#REF!</v>
          </cell>
          <cell r="Z50">
            <v>0</v>
          </cell>
          <cell r="AA50" t="e">
            <v>#REF!</v>
          </cell>
        </row>
        <row r="84">
          <cell r="A84" t="str">
            <v>AUSENTISMO REPORTADOS POR RIESGO PSICOSOCIAL</v>
          </cell>
          <cell r="C84">
            <v>0</v>
          </cell>
          <cell r="E84">
            <v>0</v>
          </cell>
          <cell r="G84">
            <v>0</v>
          </cell>
          <cell r="I84">
            <v>0</v>
          </cell>
          <cell r="K84">
            <v>0</v>
          </cell>
          <cell r="M84">
            <v>0</v>
          </cell>
          <cell r="O84">
            <v>0</v>
          </cell>
          <cell r="Q84">
            <v>0</v>
          </cell>
        </row>
        <row r="85">
          <cell r="A85" t="str">
            <v>AUSENTISMO TOTAL REPORTADO</v>
          </cell>
          <cell r="C85">
            <v>0</v>
          </cell>
          <cell r="E85">
            <v>0</v>
          </cell>
          <cell r="G85">
            <v>0</v>
          </cell>
          <cell r="I85">
            <v>0</v>
          </cell>
          <cell r="K85">
            <v>0</v>
          </cell>
          <cell r="M85">
            <v>0</v>
          </cell>
          <cell r="O85">
            <v>0</v>
          </cell>
          <cell r="Q85">
            <v>0</v>
          </cell>
        </row>
        <row r="86">
          <cell r="A86" t="str">
            <v>PORCENTAJE DE CUMPLIMIENTO MES</v>
          </cell>
          <cell r="C86">
            <v>0</v>
          </cell>
          <cell r="E86">
            <v>0</v>
          </cell>
          <cell r="G86">
            <v>0</v>
          </cell>
          <cell r="I86">
            <v>0</v>
          </cell>
          <cell r="K86">
            <v>0</v>
          </cell>
          <cell r="M86">
            <v>0</v>
          </cell>
          <cell r="O86">
            <v>0</v>
          </cell>
          <cell r="Q86">
            <v>0</v>
          </cell>
          <cell r="S86" t="e">
            <v>#DIV/0!</v>
          </cell>
          <cell r="U86" t="e">
            <v>#DIV/0!</v>
          </cell>
          <cell r="W86" t="e">
            <v>#DIV/0!</v>
          </cell>
          <cell r="Y86" t="e">
            <v>#DIV/0!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H126"/>
  <sheetViews>
    <sheetView tabSelected="1" zoomScale="115" zoomScaleNormal="115" workbookViewId="0">
      <selection sqref="A1:B4"/>
    </sheetView>
  </sheetViews>
  <sheetFormatPr baseColWidth="10" defaultColWidth="11.5" defaultRowHeight="12.75" x14ac:dyDescent="0.2"/>
  <cols>
    <col min="1" max="1" width="12.625" style="2" customWidth="1"/>
    <col min="2" max="2" width="43.125" style="2" customWidth="1"/>
    <col min="3" max="3" width="24.125" style="2" customWidth="1"/>
    <col min="4" max="5" width="3.125" style="2" customWidth="1"/>
    <col min="6" max="7" width="3.375" style="2" customWidth="1"/>
    <col min="8" max="8" width="3.125" style="2" customWidth="1"/>
    <col min="9" max="9" width="3.5" style="2" customWidth="1"/>
    <col min="10" max="12" width="3" style="2" customWidth="1"/>
    <col min="13" max="13" width="3.5" style="2" customWidth="1"/>
    <col min="14" max="15" width="3" style="2" customWidth="1"/>
    <col min="16" max="17" width="2.5" style="2" customWidth="1"/>
    <col min="18" max="18" width="3.875" style="2" customWidth="1"/>
    <col min="19" max="19" width="3.625" style="2" customWidth="1"/>
    <col min="20" max="21" width="3.5" style="2" customWidth="1"/>
    <col min="22" max="22" width="3.375" style="2" customWidth="1"/>
    <col min="23" max="25" width="3.5" style="2" customWidth="1"/>
    <col min="26" max="27" width="2.625" style="2" customWidth="1"/>
    <col min="28" max="28" width="30.375" style="27" customWidth="1"/>
    <col min="29" max="29" width="3" style="2" customWidth="1"/>
    <col min="30" max="30" width="3" style="27" customWidth="1"/>
    <col min="31" max="31" width="42.875" style="2" customWidth="1"/>
    <col min="32" max="256" width="11.5" style="2"/>
    <col min="257" max="257" width="12.625" style="2" customWidth="1"/>
    <col min="258" max="258" width="42.125" style="2" customWidth="1"/>
    <col min="259" max="259" width="27.875" style="2" customWidth="1"/>
    <col min="260" max="261" width="3.125" style="2" customWidth="1"/>
    <col min="262" max="263" width="3.375" style="2" customWidth="1"/>
    <col min="264" max="264" width="3.125" style="2" customWidth="1"/>
    <col min="265" max="265" width="3.5" style="2" customWidth="1"/>
    <col min="266" max="268" width="3" style="2" customWidth="1"/>
    <col min="269" max="269" width="3.5" style="2" customWidth="1"/>
    <col min="270" max="271" width="3" style="2" customWidth="1"/>
    <col min="272" max="273" width="2.5" style="2" customWidth="1"/>
    <col min="274" max="274" width="3.875" style="2" customWidth="1"/>
    <col min="275" max="275" width="3.625" style="2" customWidth="1"/>
    <col min="276" max="277" width="3.5" style="2" customWidth="1"/>
    <col min="278" max="278" width="3.375" style="2" customWidth="1"/>
    <col min="279" max="281" width="3.5" style="2" customWidth="1"/>
    <col min="282" max="283" width="2.625" style="2" customWidth="1"/>
    <col min="284" max="284" width="30.375" style="2" customWidth="1"/>
    <col min="285" max="286" width="3" style="2" customWidth="1"/>
    <col min="287" max="287" width="42.875" style="2" customWidth="1"/>
    <col min="288" max="512" width="11.5" style="2"/>
    <col min="513" max="513" width="12.625" style="2" customWidth="1"/>
    <col min="514" max="514" width="42.125" style="2" customWidth="1"/>
    <col min="515" max="515" width="27.875" style="2" customWidth="1"/>
    <col min="516" max="517" width="3.125" style="2" customWidth="1"/>
    <col min="518" max="519" width="3.375" style="2" customWidth="1"/>
    <col min="520" max="520" width="3.125" style="2" customWidth="1"/>
    <col min="521" max="521" width="3.5" style="2" customWidth="1"/>
    <col min="522" max="524" width="3" style="2" customWidth="1"/>
    <col min="525" max="525" width="3.5" style="2" customWidth="1"/>
    <col min="526" max="527" width="3" style="2" customWidth="1"/>
    <col min="528" max="529" width="2.5" style="2" customWidth="1"/>
    <col min="530" max="530" width="3.875" style="2" customWidth="1"/>
    <col min="531" max="531" width="3.625" style="2" customWidth="1"/>
    <col min="532" max="533" width="3.5" style="2" customWidth="1"/>
    <col min="534" max="534" width="3.375" style="2" customWidth="1"/>
    <col min="535" max="537" width="3.5" style="2" customWidth="1"/>
    <col min="538" max="539" width="2.625" style="2" customWidth="1"/>
    <col min="540" max="540" width="30.375" style="2" customWidth="1"/>
    <col min="541" max="542" width="3" style="2" customWidth="1"/>
    <col min="543" max="543" width="42.875" style="2" customWidth="1"/>
    <col min="544" max="768" width="11.5" style="2"/>
    <col min="769" max="769" width="12.625" style="2" customWidth="1"/>
    <col min="770" max="770" width="42.125" style="2" customWidth="1"/>
    <col min="771" max="771" width="27.875" style="2" customWidth="1"/>
    <col min="772" max="773" width="3.125" style="2" customWidth="1"/>
    <col min="774" max="775" width="3.375" style="2" customWidth="1"/>
    <col min="776" max="776" width="3.125" style="2" customWidth="1"/>
    <col min="777" max="777" width="3.5" style="2" customWidth="1"/>
    <col min="778" max="780" width="3" style="2" customWidth="1"/>
    <col min="781" max="781" width="3.5" style="2" customWidth="1"/>
    <col min="782" max="783" width="3" style="2" customWidth="1"/>
    <col min="784" max="785" width="2.5" style="2" customWidth="1"/>
    <col min="786" max="786" width="3.875" style="2" customWidth="1"/>
    <col min="787" max="787" width="3.625" style="2" customWidth="1"/>
    <col min="788" max="789" width="3.5" style="2" customWidth="1"/>
    <col min="790" max="790" width="3.375" style="2" customWidth="1"/>
    <col min="791" max="793" width="3.5" style="2" customWidth="1"/>
    <col min="794" max="795" width="2.625" style="2" customWidth="1"/>
    <col min="796" max="796" width="30.375" style="2" customWidth="1"/>
    <col min="797" max="798" width="3" style="2" customWidth="1"/>
    <col min="799" max="799" width="42.875" style="2" customWidth="1"/>
    <col min="800" max="1024" width="11.5" style="2"/>
    <col min="1025" max="1025" width="12.625" style="2" customWidth="1"/>
    <col min="1026" max="1026" width="42.125" style="2" customWidth="1"/>
    <col min="1027" max="1027" width="27.875" style="2" customWidth="1"/>
    <col min="1028" max="1029" width="3.125" style="2" customWidth="1"/>
    <col min="1030" max="1031" width="3.375" style="2" customWidth="1"/>
    <col min="1032" max="1032" width="3.125" style="2" customWidth="1"/>
    <col min="1033" max="1033" width="3.5" style="2" customWidth="1"/>
    <col min="1034" max="1036" width="3" style="2" customWidth="1"/>
    <col min="1037" max="1037" width="3.5" style="2" customWidth="1"/>
    <col min="1038" max="1039" width="3" style="2" customWidth="1"/>
    <col min="1040" max="1041" width="2.5" style="2" customWidth="1"/>
    <col min="1042" max="1042" width="3.875" style="2" customWidth="1"/>
    <col min="1043" max="1043" width="3.625" style="2" customWidth="1"/>
    <col min="1044" max="1045" width="3.5" style="2" customWidth="1"/>
    <col min="1046" max="1046" width="3.375" style="2" customWidth="1"/>
    <col min="1047" max="1049" width="3.5" style="2" customWidth="1"/>
    <col min="1050" max="1051" width="2.625" style="2" customWidth="1"/>
    <col min="1052" max="1052" width="30.375" style="2" customWidth="1"/>
    <col min="1053" max="1054" width="3" style="2" customWidth="1"/>
    <col min="1055" max="1055" width="42.875" style="2" customWidth="1"/>
    <col min="1056" max="1280" width="11.5" style="2"/>
    <col min="1281" max="1281" width="12.625" style="2" customWidth="1"/>
    <col min="1282" max="1282" width="42.125" style="2" customWidth="1"/>
    <col min="1283" max="1283" width="27.875" style="2" customWidth="1"/>
    <col min="1284" max="1285" width="3.125" style="2" customWidth="1"/>
    <col min="1286" max="1287" width="3.375" style="2" customWidth="1"/>
    <col min="1288" max="1288" width="3.125" style="2" customWidth="1"/>
    <col min="1289" max="1289" width="3.5" style="2" customWidth="1"/>
    <col min="1290" max="1292" width="3" style="2" customWidth="1"/>
    <col min="1293" max="1293" width="3.5" style="2" customWidth="1"/>
    <col min="1294" max="1295" width="3" style="2" customWidth="1"/>
    <col min="1296" max="1297" width="2.5" style="2" customWidth="1"/>
    <col min="1298" max="1298" width="3.875" style="2" customWidth="1"/>
    <col min="1299" max="1299" width="3.625" style="2" customWidth="1"/>
    <col min="1300" max="1301" width="3.5" style="2" customWidth="1"/>
    <col min="1302" max="1302" width="3.375" style="2" customWidth="1"/>
    <col min="1303" max="1305" width="3.5" style="2" customWidth="1"/>
    <col min="1306" max="1307" width="2.625" style="2" customWidth="1"/>
    <col min="1308" max="1308" width="30.375" style="2" customWidth="1"/>
    <col min="1309" max="1310" width="3" style="2" customWidth="1"/>
    <col min="1311" max="1311" width="42.875" style="2" customWidth="1"/>
    <col min="1312" max="1536" width="11.5" style="2"/>
    <col min="1537" max="1537" width="12.625" style="2" customWidth="1"/>
    <col min="1538" max="1538" width="42.125" style="2" customWidth="1"/>
    <col min="1539" max="1539" width="27.875" style="2" customWidth="1"/>
    <col min="1540" max="1541" width="3.125" style="2" customWidth="1"/>
    <col min="1542" max="1543" width="3.375" style="2" customWidth="1"/>
    <col min="1544" max="1544" width="3.125" style="2" customWidth="1"/>
    <col min="1545" max="1545" width="3.5" style="2" customWidth="1"/>
    <col min="1546" max="1548" width="3" style="2" customWidth="1"/>
    <col min="1549" max="1549" width="3.5" style="2" customWidth="1"/>
    <col min="1550" max="1551" width="3" style="2" customWidth="1"/>
    <col min="1552" max="1553" width="2.5" style="2" customWidth="1"/>
    <col min="1554" max="1554" width="3.875" style="2" customWidth="1"/>
    <col min="1555" max="1555" width="3.625" style="2" customWidth="1"/>
    <col min="1556" max="1557" width="3.5" style="2" customWidth="1"/>
    <col min="1558" max="1558" width="3.375" style="2" customWidth="1"/>
    <col min="1559" max="1561" width="3.5" style="2" customWidth="1"/>
    <col min="1562" max="1563" width="2.625" style="2" customWidth="1"/>
    <col min="1564" max="1564" width="30.375" style="2" customWidth="1"/>
    <col min="1565" max="1566" width="3" style="2" customWidth="1"/>
    <col min="1567" max="1567" width="42.875" style="2" customWidth="1"/>
    <col min="1568" max="1792" width="11.5" style="2"/>
    <col min="1793" max="1793" width="12.625" style="2" customWidth="1"/>
    <col min="1794" max="1794" width="42.125" style="2" customWidth="1"/>
    <col min="1795" max="1795" width="27.875" style="2" customWidth="1"/>
    <col min="1796" max="1797" width="3.125" style="2" customWidth="1"/>
    <col min="1798" max="1799" width="3.375" style="2" customWidth="1"/>
    <col min="1800" max="1800" width="3.125" style="2" customWidth="1"/>
    <col min="1801" max="1801" width="3.5" style="2" customWidth="1"/>
    <col min="1802" max="1804" width="3" style="2" customWidth="1"/>
    <col min="1805" max="1805" width="3.5" style="2" customWidth="1"/>
    <col min="1806" max="1807" width="3" style="2" customWidth="1"/>
    <col min="1808" max="1809" width="2.5" style="2" customWidth="1"/>
    <col min="1810" max="1810" width="3.875" style="2" customWidth="1"/>
    <col min="1811" max="1811" width="3.625" style="2" customWidth="1"/>
    <col min="1812" max="1813" width="3.5" style="2" customWidth="1"/>
    <col min="1814" max="1814" width="3.375" style="2" customWidth="1"/>
    <col min="1815" max="1817" width="3.5" style="2" customWidth="1"/>
    <col min="1818" max="1819" width="2.625" style="2" customWidth="1"/>
    <col min="1820" max="1820" width="30.375" style="2" customWidth="1"/>
    <col min="1821" max="1822" width="3" style="2" customWidth="1"/>
    <col min="1823" max="1823" width="42.875" style="2" customWidth="1"/>
    <col min="1824" max="2048" width="11.5" style="2"/>
    <col min="2049" max="2049" width="12.625" style="2" customWidth="1"/>
    <col min="2050" max="2050" width="42.125" style="2" customWidth="1"/>
    <col min="2051" max="2051" width="27.875" style="2" customWidth="1"/>
    <col min="2052" max="2053" width="3.125" style="2" customWidth="1"/>
    <col min="2054" max="2055" width="3.375" style="2" customWidth="1"/>
    <col min="2056" max="2056" width="3.125" style="2" customWidth="1"/>
    <col min="2057" max="2057" width="3.5" style="2" customWidth="1"/>
    <col min="2058" max="2060" width="3" style="2" customWidth="1"/>
    <col min="2061" max="2061" width="3.5" style="2" customWidth="1"/>
    <col min="2062" max="2063" width="3" style="2" customWidth="1"/>
    <col min="2064" max="2065" width="2.5" style="2" customWidth="1"/>
    <col min="2066" max="2066" width="3.875" style="2" customWidth="1"/>
    <col min="2067" max="2067" width="3.625" style="2" customWidth="1"/>
    <col min="2068" max="2069" width="3.5" style="2" customWidth="1"/>
    <col min="2070" max="2070" width="3.375" style="2" customWidth="1"/>
    <col min="2071" max="2073" width="3.5" style="2" customWidth="1"/>
    <col min="2074" max="2075" width="2.625" style="2" customWidth="1"/>
    <col min="2076" max="2076" width="30.375" style="2" customWidth="1"/>
    <col min="2077" max="2078" width="3" style="2" customWidth="1"/>
    <col min="2079" max="2079" width="42.875" style="2" customWidth="1"/>
    <col min="2080" max="2304" width="11.5" style="2"/>
    <col min="2305" max="2305" width="12.625" style="2" customWidth="1"/>
    <col min="2306" max="2306" width="42.125" style="2" customWidth="1"/>
    <col min="2307" max="2307" width="27.875" style="2" customWidth="1"/>
    <col min="2308" max="2309" width="3.125" style="2" customWidth="1"/>
    <col min="2310" max="2311" width="3.375" style="2" customWidth="1"/>
    <col min="2312" max="2312" width="3.125" style="2" customWidth="1"/>
    <col min="2313" max="2313" width="3.5" style="2" customWidth="1"/>
    <col min="2314" max="2316" width="3" style="2" customWidth="1"/>
    <col min="2317" max="2317" width="3.5" style="2" customWidth="1"/>
    <col min="2318" max="2319" width="3" style="2" customWidth="1"/>
    <col min="2320" max="2321" width="2.5" style="2" customWidth="1"/>
    <col min="2322" max="2322" width="3.875" style="2" customWidth="1"/>
    <col min="2323" max="2323" width="3.625" style="2" customWidth="1"/>
    <col min="2324" max="2325" width="3.5" style="2" customWidth="1"/>
    <col min="2326" max="2326" width="3.375" style="2" customWidth="1"/>
    <col min="2327" max="2329" width="3.5" style="2" customWidth="1"/>
    <col min="2330" max="2331" width="2.625" style="2" customWidth="1"/>
    <col min="2332" max="2332" width="30.375" style="2" customWidth="1"/>
    <col min="2333" max="2334" width="3" style="2" customWidth="1"/>
    <col min="2335" max="2335" width="42.875" style="2" customWidth="1"/>
    <col min="2336" max="2560" width="11.5" style="2"/>
    <col min="2561" max="2561" width="12.625" style="2" customWidth="1"/>
    <col min="2562" max="2562" width="42.125" style="2" customWidth="1"/>
    <col min="2563" max="2563" width="27.875" style="2" customWidth="1"/>
    <col min="2564" max="2565" width="3.125" style="2" customWidth="1"/>
    <col min="2566" max="2567" width="3.375" style="2" customWidth="1"/>
    <col min="2568" max="2568" width="3.125" style="2" customWidth="1"/>
    <col min="2569" max="2569" width="3.5" style="2" customWidth="1"/>
    <col min="2570" max="2572" width="3" style="2" customWidth="1"/>
    <col min="2573" max="2573" width="3.5" style="2" customWidth="1"/>
    <col min="2574" max="2575" width="3" style="2" customWidth="1"/>
    <col min="2576" max="2577" width="2.5" style="2" customWidth="1"/>
    <col min="2578" max="2578" width="3.875" style="2" customWidth="1"/>
    <col min="2579" max="2579" width="3.625" style="2" customWidth="1"/>
    <col min="2580" max="2581" width="3.5" style="2" customWidth="1"/>
    <col min="2582" max="2582" width="3.375" style="2" customWidth="1"/>
    <col min="2583" max="2585" width="3.5" style="2" customWidth="1"/>
    <col min="2586" max="2587" width="2.625" style="2" customWidth="1"/>
    <col min="2588" max="2588" width="30.375" style="2" customWidth="1"/>
    <col min="2589" max="2590" width="3" style="2" customWidth="1"/>
    <col min="2591" max="2591" width="42.875" style="2" customWidth="1"/>
    <col min="2592" max="2816" width="11.5" style="2"/>
    <col min="2817" max="2817" width="12.625" style="2" customWidth="1"/>
    <col min="2818" max="2818" width="42.125" style="2" customWidth="1"/>
    <col min="2819" max="2819" width="27.875" style="2" customWidth="1"/>
    <col min="2820" max="2821" width="3.125" style="2" customWidth="1"/>
    <col min="2822" max="2823" width="3.375" style="2" customWidth="1"/>
    <col min="2824" max="2824" width="3.125" style="2" customWidth="1"/>
    <col min="2825" max="2825" width="3.5" style="2" customWidth="1"/>
    <col min="2826" max="2828" width="3" style="2" customWidth="1"/>
    <col min="2829" max="2829" width="3.5" style="2" customWidth="1"/>
    <col min="2830" max="2831" width="3" style="2" customWidth="1"/>
    <col min="2832" max="2833" width="2.5" style="2" customWidth="1"/>
    <col min="2834" max="2834" width="3.875" style="2" customWidth="1"/>
    <col min="2835" max="2835" width="3.625" style="2" customWidth="1"/>
    <col min="2836" max="2837" width="3.5" style="2" customWidth="1"/>
    <col min="2838" max="2838" width="3.375" style="2" customWidth="1"/>
    <col min="2839" max="2841" width="3.5" style="2" customWidth="1"/>
    <col min="2842" max="2843" width="2.625" style="2" customWidth="1"/>
    <col min="2844" max="2844" width="30.375" style="2" customWidth="1"/>
    <col min="2845" max="2846" width="3" style="2" customWidth="1"/>
    <col min="2847" max="2847" width="42.875" style="2" customWidth="1"/>
    <col min="2848" max="3072" width="11.5" style="2"/>
    <col min="3073" max="3073" width="12.625" style="2" customWidth="1"/>
    <col min="3074" max="3074" width="42.125" style="2" customWidth="1"/>
    <col min="3075" max="3075" width="27.875" style="2" customWidth="1"/>
    <col min="3076" max="3077" width="3.125" style="2" customWidth="1"/>
    <col min="3078" max="3079" width="3.375" style="2" customWidth="1"/>
    <col min="3080" max="3080" width="3.125" style="2" customWidth="1"/>
    <col min="3081" max="3081" width="3.5" style="2" customWidth="1"/>
    <col min="3082" max="3084" width="3" style="2" customWidth="1"/>
    <col min="3085" max="3085" width="3.5" style="2" customWidth="1"/>
    <col min="3086" max="3087" width="3" style="2" customWidth="1"/>
    <col min="3088" max="3089" width="2.5" style="2" customWidth="1"/>
    <col min="3090" max="3090" width="3.875" style="2" customWidth="1"/>
    <col min="3091" max="3091" width="3.625" style="2" customWidth="1"/>
    <col min="3092" max="3093" width="3.5" style="2" customWidth="1"/>
    <col min="3094" max="3094" width="3.375" style="2" customWidth="1"/>
    <col min="3095" max="3097" width="3.5" style="2" customWidth="1"/>
    <col min="3098" max="3099" width="2.625" style="2" customWidth="1"/>
    <col min="3100" max="3100" width="30.375" style="2" customWidth="1"/>
    <col min="3101" max="3102" width="3" style="2" customWidth="1"/>
    <col min="3103" max="3103" width="42.875" style="2" customWidth="1"/>
    <col min="3104" max="3328" width="11.5" style="2"/>
    <col min="3329" max="3329" width="12.625" style="2" customWidth="1"/>
    <col min="3330" max="3330" width="42.125" style="2" customWidth="1"/>
    <col min="3331" max="3331" width="27.875" style="2" customWidth="1"/>
    <col min="3332" max="3333" width="3.125" style="2" customWidth="1"/>
    <col min="3334" max="3335" width="3.375" style="2" customWidth="1"/>
    <col min="3336" max="3336" width="3.125" style="2" customWidth="1"/>
    <col min="3337" max="3337" width="3.5" style="2" customWidth="1"/>
    <col min="3338" max="3340" width="3" style="2" customWidth="1"/>
    <col min="3341" max="3341" width="3.5" style="2" customWidth="1"/>
    <col min="3342" max="3343" width="3" style="2" customWidth="1"/>
    <col min="3344" max="3345" width="2.5" style="2" customWidth="1"/>
    <col min="3346" max="3346" width="3.875" style="2" customWidth="1"/>
    <col min="3347" max="3347" width="3.625" style="2" customWidth="1"/>
    <col min="3348" max="3349" width="3.5" style="2" customWidth="1"/>
    <col min="3350" max="3350" width="3.375" style="2" customWidth="1"/>
    <col min="3351" max="3353" width="3.5" style="2" customWidth="1"/>
    <col min="3354" max="3355" width="2.625" style="2" customWidth="1"/>
    <col min="3356" max="3356" width="30.375" style="2" customWidth="1"/>
    <col min="3357" max="3358" width="3" style="2" customWidth="1"/>
    <col min="3359" max="3359" width="42.875" style="2" customWidth="1"/>
    <col min="3360" max="3584" width="11.5" style="2"/>
    <col min="3585" max="3585" width="12.625" style="2" customWidth="1"/>
    <col min="3586" max="3586" width="42.125" style="2" customWidth="1"/>
    <col min="3587" max="3587" width="27.875" style="2" customWidth="1"/>
    <col min="3588" max="3589" width="3.125" style="2" customWidth="1"/>
    <col min="3590" max="3591" width="3.375" style="2" customWidth="1"/>
    <col min="3592" max="3592" width="3.125" style="2" customWidth="1"/>
    <col min="3593" max="3593" width="3.5" style="2" customWidth="1"/>
    <col min="3594" max="3596" width="3" style="2" customWidth="1"/>
    <col min="3597" max="3597" width="3.5" style="2" customWidth="1"/>
    <col min="3598" max="3599" width="3" style="2" customWidth="1"/>
    <col min="3600" max="3601" width="2.5" style="2" customWidth="1"/>
    <col min="3602" max="3602" width="3.875" style="2" customWidth="1"/>
    <col min="3603" max="3603" width="3.625" style="2" customWidth="1"/>
    <col min="3604" max="3605" width="3.5" style="2" customWidth="1"/>
    <col min="3606" max="3606" width="3.375" style="2" customWidth="1"/>
    <col min="3607" max="3609" width="3.5" style="2" customWidth="1"/>
    <col min="3610" max="3611" width="2.625" style="2" customWidth="1"/>
    <col min="3612" max="3612" width="30.375" style="2" customWidth="1"/>
    <col min="3613" max="3614" width="3" style="2" customWidth="1"/>
    <col min="3615" max="3615" width="42.875" style="2" customWidth="1"/>
    <col min="3616" max="3840" width="11.5" style="2"/>
    <col min="3841" max="3841" width="12.625" style="2" customWidth="1"/>
    <col min="3842" max="3842" width="42.125" style="2" customWidth="1"/>
    <col min="3843" max="3843" width="27.875" style="2" customWidth="1"/>
    <col min="3844" max="3845" width="3.125" style="2" customWidth="1"/>
    <col min="3846" max="3847" width="3.375" style="2" customWidth="1"/>
    <col min="3848" max="3848" width="3.125" style="2" customWidth="1"/>
    <col min="3849" max="3849" width="3.5" style="2" customWidth="1"/>
    <col min="3850" max="3852" width="3" style="2" customWidth="1"/>
    <col min="3853" max="3853" width="3.5" style="2" customWidth="1"/>
    <col min="3854" max="3855" width="3" style="2" customWidth="1"/>
    <col min="3856" max="3857" width="2.5" style="2" customWidth="1"/>
    <col min="3858" max="3858" width="3.875" style="2" customWidth="1"/>
    <col min="3859" max="3859" width="3.625" style="2" customWidth="1"/>
    <col min="3860" max="3861" width="3.5" style="2" customWidth="1"/>
    <col min="3862" max="3862" width="3.375" style="2" customWidth="1"/>
    <col min="3863" max="3865" width="3.5" style="2" customWidth="1"/>
    <col min="3866" max="3867" width="2.625" style="2" customWidth="1"/>
    <col min="3868" max="3868" width="30.375" style="2" customWidth="1"/>
    <col min="3869" max="3870" width="3" style="2" customWidth="1"/>
    <col min="3871" max="3871" width="42.875" style="2" customWidth="1"/>
    <col min="3872" max="4096" width="11.5" style="2"/>
    <col min="4097" max="4097" width="12.625" style="2" customWidth="1"/>
    <col min="4098" max="4098" width="42.125" style="2" customWidth="1"/>
    <col min="4099" max="4099" width="27.875" style="2" customWidth="1"/>
    <col min="4100" max="4101" width="3.125" style="2" customWidth="1"/>
    <col min="4102" max="4103" width="3.375" style="2" customWidth="1"/>
    <col min="4104" max="4104" width="3.125" style="2" customWidth="1"/>
    <col min="4105" max="4105" width="3.5" style="2" customWidth="1"/>
    <col min="4106" max="4108" width="3" style="2" customWidth="1"/>
    <col min="4109" max="4109" width="3.5" style="2" customWidth="1"/>
    <col min="4110" max="4111" width="3" style="2" customWidth="1"/>
    <col min="4112" max="4113" width="2.5" style="2" customWidth="1"/>
    <col min="4114" max="4114" width="3.875" style="2" customWidth="1"/>
    <col min="4115" max="4115" width="3.625" style="2" customWidth="1"/>
    <col min="4116" max="4117" width="3.5" style="2" customWidth="1"/>
    <col min="4118" max="4118" width="3.375" style="2" customWidth="1"/>
    <col min="4119" max="4121" width="3.5" style="2" customWidth="1"/>
    <col min="4122" max="4123" width="2.625" style="2" customWidth="1"/>
    <col min="4124" max="4124" width="30.375" style="2" customWidth="1"/>
    <col min="4125" max="4126" width="3" style="2" customWidth="1"/>
    <col min="4127" max="4127" width="42.875" style="2" customWidth="1"/>
    <col min="4128" max="4352" width="11.5" style="2"/>
    <col min="4353" max="4353" width="12.625" style="2" customWidth="1"/>
    <col min="4354" max="4354" width="42.125" style="2" customWidth="1"/>
    <col min="4355" max="4355" width="27.875" style="2" customWidth="1"/>
    <col min="4356" max="4357" width="3.125" style="2" customWidth="1"/>
    <col min="4358" max="4359" width="3.375" style="2" customWidth="1"/>
    <col min="4360" max="4360" width="3.125" style="2" customWidth="1"/>
    <col min="4361" max="4361" width="3.5" style="2" customWidth="1"/>
    <col min="4362" max="4364" width="3" style="2" customWidth="1"/>
    <col min="4365" max="4365" width="3.5" style="2" customWidth="1"/>
    <col min="4366" max="4367" width="3" style="2" customWidth="1"/>
    <col min="4368" max="4369" width="2.5" style="2" customWidth="1"/>
    <col min="4370" max="4370" width="3.875" style="2" customWidth="1"/>
    <col min="4371" max="4371" width="3.625" style="2" customWidth="1"/>
    <col min="4372" max="4373" width="3.5" style="2" customWidth="1"/>
    <col min="4374" max="4374" width="3.375" style="2" customWidth="1"/>
    <col min="4375" max="4377" width="3.5" style="2" customWidth="1"/>
    <col min="4378" max="4379" width="2.625" style="2" customWidth="1"/>
    <col min="4380" max="4380" width="30.375" style="2" customWidth="1"/>
    <col min="4381" max="4382" width="3" style="2" customWidth="1"/>
    <col min="4383" max="4383" width="42.875" style="2" customWidth="1"/>
    <col min="4384" max="4608" width="11.5" style="2"/>
    <col min="4609" max="4609" width="12.625" style="2" customWidth="1"/>
    <col min="4610" max="4610" width="42.125" style="2" customWidth="1"/>
    <col min="4611" max="4611" width="27.875" style="2" customWidth="1"/>
    <col min="4612" max="4613" width="3.125" style="2" customWidth="1"/>
    <col min="4614" max="4615" width="3.375" style="2" customWidth="1"/>
    <col min="4616" max="4616" width="3.125" style="2" customWidth="1"/>
    <col min="4617" max="4617" width="3.5" style="2" customWidth="1"/>
    <col min="4618" max="4620" width="3" style="2" customWidth="1"/>
    <col min="4621" max="4621" width="3.5" style="2" customWidth="1"/>
    <col min="4622" max="4623" width="3" style="2" customWidth="1"/>
    <col min="4624" max="4625" width="2.5" style="2" customWidth="1"/>
    <col min="4626" max="4626" width="3.875" style="2" customWidth="1"/>
    <col min="4627" max="4627" width="3.625" style="2" customWidth="1"/>
    <col min="4628" max="4629" width="3.5" style="2" customWidth="1"/>
    <col min="4630" max="4630" width="3.375" style="2" customWidth="1"/>
    <col min="4631" max="4633" width="3.5" style="2" customWidth="1"/>
    <col min="4634" max="4635" width="2.625" style="2" customWidth="1"/>
    <col min="4636" max="4636" width="30.375" style="2" customWidth="1"/>
    <col min="4637" max="4638" width="3" style="2" customWidth="1"/>
    <col min="4639" max="4639" width="42.875" style="2" customWidth="1"/>
    <col min="4640" max="4864" width="11.5" style="2"/>
    <col min="4865" max="4865" width="12.625" style="2" customWidth="1"/>
    <col min="4866" max="4866" width="42.125" style="2" customWidth="1"/>
    <col min="4867" max="4867" width="27.875" style="2" customWidth="1"/>
    <col min="4868" max="4869" width="3.125" style="2" customWidth="1"/>
    <col min="4870" max="4871" width="3.375" style="2" customWidth="1"/>
    <col min="4872" max="4872" width="3.125" style="2" customWidth="1"/>
    <col min="4873" max="4873" width="3.5" style="2" customWidth="1"/>
    <col min="4874" max="4876" width="3" style="2" customWidth="1"/>
    <col min="4877" max="4877" width="3.5" style="2" customWidth="1"/>
    <col min="4878" max="4879" width="3" style="2" customWidth="1"/>
    <col min="4880" max="4881" width="2.5" style="2" customWidth="1"/>
    <col min="4882" max="4882" width="3.875" style="2" customWidth="1"/>
    <col min="4883" max="4883" width="3.625" style="2" customWidth="1"/>
    <col min="4884" max="4885" width="3.5" style="2" customWidth="1"/>
    <col min="4886" max="4886" width="3.375" style="2" customWidth="1"/>
    <col min="4887" max="4889" width="3.5" style="2" customWidth="1"/>
    <col min="4890" max="4891" width="2.625" style="2" customWidth="1"/>
    <col min="4892" max="4892" width="30.375" style="2" customWidth="1"/>
    <col min="4893" max="4894" width="3" style="2" customWidth="1"/>
    <col min="4895" max="4895" width="42.875" style="2" customWidth="1"/>
    <col min="4896" max="5120" width="11.5" style="2"/>
    <col min="5121" max="5121" width="12.625" style="2" customWidth="1"/>
    <col min="5122" max="5122" width="42.125" style="2" customWidth="1"/>
    <col min="5123" max="5123" width="27.875" style="2" customWidth="1"/>
    <col min="5124" max="5125" width="3.125" style="2" customWidth="1"/>
    <col min="5126" max="5127" width="3.375" style="2" customWidth="1"/>
    <col min="5128" max="5128" width="3.125" style="2" customWidth="1"/>
    <col min="5129" max="5129" width="3.5" style="2" customWidth="1"/>
    <col min="5130" max="5132" width="3" style="2" customWidth="1"/>
    <col min="5133" max="5133" width="3.5" style="2" customWidth="1"/>
    <col min="5134" max="5135" width="3" style="2" customWidth="1"/>
    <col min="5136" max="5137" width="2.5" style="2" customWidth="1"/>
    <col min="5138" max="5138" width="3.875" style="2" customWidth="1"/>
    <col min="5139" max="5139" width="3.625" style="2" customWidth="1"/>
    <col min="5140" max="5141" width="3.5" style="2" customWidth="1"/>
    <col min="5142" max="5142" width="3.375" style="2" customWidth="1"/>
    <col min="5143" max="5145" width="3.5" style="2" customWidth="1"/>
    <col min="5146" max="5147" width="2.625" style="2" customWidth="1"/>
    <col min="5148" max="5148" width="30.375" style="2" customWidth="1"/>
    <col min="5149" max="5150" width="3" style="2" customWidth="1"/>
    <col min="5151" max="5151" width="42.875" style="2" customWidth="1"/>
    <col min="5152" max="5376" width="11.5" style="2"/>
    <col min="5377" max="5377" width="12.625" style="2" customWidth="1"/>
    <col min="5378" max="5378" width="42.125" style="2" customWidth="1"/>
    <col min="5379" max="5379" width="27.875" style="2" customWidth="1"/>
    <col min="5380" max="5381" width="3.125" style="2" customWidth="1"/>
    <col min="5382" max="5383" width="3.375" style="2" customWidth="1"/>
    <col min="5384" max="5384" width="3.125" style="2" customWidth="1"/>
    <col min="5385" max="5385" width="3.5" style="2" customWidth="1"/>
    <col min="5386" max="5388" width="3" style="2" customWidth="1"/>
    <col min="5389" max="5389" width="3.5" style="2" customWidth="1"/>
    <col min="5390" max="5391" width="3" style="2" customWidth="1"/>
    <col min="5392" max="5393" width="2.5" style="2" customWidth="1"/>
    <col min="5394" max="5394" width="3.875" style="2" customWidth="1"/>
    <col min="5395" max="5395" width="3.625" style="2" customWidth="1"/>
    <col min="5396" max="5397" width="3.5" style="2" customWidth="1"/>
    <col min="5398" max="5398" width="3.375" style="2" customWidth="1"/>
    <col min="5399" max="5401" width="3.5" style="2" customWidth="1"/>
    <col min="5402" max="5403" width="2.625" style="2" customWidth="1"/>
    <col min="5404" max="5404" width="30.375" style="2" customWidth="1"/>
    <col min="5405" max="5406" width="3" style="2" customWidth="1"/>
    <col min="5407" max="5407" width="42.875" style="2" customWidth="1"/>
    <col min="5408" max="5632" width="11.5" style="2"/>
    <col min="5633" max="5633" width="12.625" style="2" customWidth="1"/>
    <col min="5634" max="5634" width="42.125" style="2" customWidth="1"/>
    <col min="5635" max="5635" width="27.875" style="2" customWidth="1"/>
    <col min="5636" max="5637" width="3.125" style="2" customWidth="1"/>
    <col min="5638" max="5639" width="3.375" style="2" customWidth="1"/>
    <col min="5640" max="5640" width="3.125" style="2" customWidth="1"/>
    <col min="5641" max="5641" width="3.5" style="2" customWidth="1"/>
    <col min="5642" max="5644" width="3" style="2" customWidth="1"/>
    <col min="5645" max="5645" width="3.5" style="2" customWidth="1"/>
    <col min="5646" max="5647" width="3" style="2" customWidth="1"/>
    <col min="5648" max="5649" width="2.5" style="2" customWidth="1"/>
    <col min="5650" max="5650" width="3.875" style="2" customWidth="1"/>
    <col min="5651" max="5651" width="3.625" style="2" customWidth="1"/>
    <col min="5652" max="5653" width="3.5" style="2" customWidth="1"/>
    <col min="5654" max="5654" width="3.375" style="2" customWidth="1"/>
    <col min="5655" max="5657" width="3.5" style="2" customWidth="1"/>
    <col min="5658" max="5659" width="2.625" style="2" customWidth="1"/>
    <col min="5660" max="5660" width="30.375" style="2" customWidth="1"/>
    <col min="5661" max="5662" width="3" style="2" customWidth="1"/>
    <col min="5663" max="5663" width="42.875" style="2" customWidth="1"/>
    <col min="5664" max="5888" width="11.5" style="2"/>
    <col min="5889" max="5889" width="12.625" style="2" customWidth="1"/>
    <col min="5890" max="5890" width="42.125" style="2" customWidth="1"/>
    <col min="5891" max="5891" width="27.875" style="2" customWidth="1"/>
    <col min="5892" max="5893" width="3.125" style="2" customWidth="1"/>
    <col min="5894" max="5895" width="3.375" style="2" customWidth="1"/>
    <col min="5896" max="5896" width="3.125" style="2" customWidth="1"/>
    <col min="5897" max="5897" width="3.5" style="2" customWidth="1"/>
    <col min="5898" max="5900" width="3" style="2" customWidth="1"/>
    <col min="5901" max="5901" width="3.5" style="2" customWidth="1"/>
    <col min="5902" max="5903" width="3" style="2" customWidth="1"/>
    <col min="5904" max="5905" width="2.5" style="2" customWidth="1"/>
    <col min="5906" max="5906" width="3.875" style="2" customWidth="1"/>
    <col min="5907" max="5907" width="3.625" style="2" customWidth="1"/>
    <col min="5908" max="5909" width="3.5" style="2" customWidth="1"/>
    <col min="5910" max="5910" width="3.375" style="2" customWidth="1"/>
    <col min="5911" max="5913" width="3.5" style="2" customWidth="1"/>
    <col min="5914" max="5915" width="2.625" style="2" customWidth="1"/>
    <col min="5916" max="5916" width="30.375" style="2" customWidth="1"/>
    <col min="5917" max="5918" width="3" style="2" customWidth="1"/>
    <col min="5919" max="5919" width="42.875" style="2" customWidth="1"/>
    <col min="5920" max="6144" width="11.5" style="2"/>
    <col min="6145" max="6145" width="12.625" style="2" customWidth="1"/>
    <col min="6146" max="6146" width="42.125" style="2" customWidth="1"/>
    <col min="6147" max="6147" width="27.875" style="2" customWidth="1"/>
    <col min="6148" max="6149" width="3.125" style="2" customWidth="1"/>
    <col min="6150" max="6151" width="3.375" style="2" customWidth="1"/>
    <col min="6152" max="6152" width="3.125" style="2" customWidth="1"/>
    <col min="6153" max="6153" width="3.5" style="2" customWidth="1"/>
    <col min="6154" max="6156" width="3" style="2" customWidth="1"/>
    <col min="6157" max="6157" width="3.5" style="2" customWidth="1"/>
    <col min="6158" max="6159" width="3" style="2" customWidth="1"/>
    <col min="6160" max="6161" width="2.5" style="2" customWidth="1"/>
    <col min="6162" max="6162" width="3.875" style="2" customWidth="1"/>
    <col min="6163" max="6163" width="3.625" style="2" customWidth="1"/>
    <col min="6164" max="6165" width="3.5" style="2" customWidth="1"/>
    <col min="6166" max="6166" width="3.375" style="2" customWidth="1"/>
    <col min="6167" max="6169" width="3.5" style="2" customWidth="1"/>
    <col min="6170" max="6171" width="2.625" style="2" customWidth="1"/>
    <col min="6172" max="6172" width="30.375" style="2" customWidth="1"/>
    <col min="6173" max="6174" width="3" style="2" customWidth="1"/>
    <col min="6175" max="6175" width="42.875" style="2" customWidth="1"/>
    <col min="6176" max="6400" width="11.5" style="2"/>
    <col min="6401" max="6401" width="12.625" style="2" customWidth="1"/>
    <col min="6402" max="6402" width="42.125" style="2" customWidth="1"/>
    <col min="6403" max="6403" width="27.875" style="2" customWidth="1"/>
    <col min="6404" max="6405" width="3.125" style="2" customWidth="1"/>
    <col min="6406" max="6407" width="3.375" style="2" customWidth="1"/>
    <col min="6408" max="6408" width="3.125" style="2" customWidth="1"/>
    <col min="6409" max="6409" width="3.5" style="2" customWidth="1"/>
    <col min="6410" max="6412" width="3" style="2" customWidth="1"/>
    <col min="6413" max="6413" width="3.5" style="2" customWidth="1"/>
    <col min="6414" max="6415" width="3" style="2" customWidth="1"/>
    <col min="6416" max="6417" width="2.5" style="2" customWidth="1"/>
    <col min="6418" max="6418" width="3.875" style="2" customWidth="1"/>
    <col min="6419" max="6419" width="3.625" style="2" customWidth="1"/>
    <col min="6420" max="6421" width="3.5" style="2" customWidth="1"/>
    <col min="6422" max="6422" width="3.375" style="2" customWidth="1"/>
    <col min="6423" max="6425" width="3.5" style="2" customWidth="1"/>
    <col min="6426" max="6427" width="2.625" style="2" customWidth="1"/>
    <col min="6428" max="6428" width="30.375" style="2" customWidth="1"/>
    <col min="6429" max="6430" width="3" style="2" customWidth="1"/>
    <col min="6431" max="6431" width="42.875" style="2" customWidth="1"/>
    <col min="6432" max="6656" width="11.5" style="2"/>
    <col min="6657" max="6657" width="12.625" style="2" customWidth="1"/>
    <col min="6658" max="6658" width="42.125" style="2" customWidth="1"/>
    <col min="6659" max="6659" width="27.875" style="2" customWidth="1"/>
    <col min="6660" max="6661" width="3.125" style="2" customWidth="1"/>
    <col min="6662" max="6663" width="3.375" style="2" customWidth="1"/>
    <col min="6664" max="6664" width="3.125" style="2" customWidth="1"/>
    <col min="6665" max="6665" width="3.5" style="2" customWidth="1"/>
    <col min="6666" max="6668" width="3" style="2" customWidth="1"/>
    <col min="6669" max="6669" width="3.5" style="2" customWidth="1"/>
    <col min="6670" max="6671" width="3" style="2" customWidth="1"/>
    <col min="6672" max="6673" width="2.5" style="2" customWidth="1"/>
    <col min="6674" max="6674" width="3.875" style="2" customWidth="1"/>
    <col min="6675" max="6675" width="3.625" style="2" customWidth="1"/>
    <col min="6676" max="6677" width="3.5" style="2" customWidth="1"/>
    <col min="6678" max="6678" width="3.375" style="2" customWidth="1"/>
    <col min="6679" max="6681" width="3.5" style="2" customWidth="1"/>
    <col min="6682" max="6683" width="2.625" style="2" customWidth="1"/>
    <col min="6684" max="6684" width="30.375" style="2" customWidth="1"/>
    <col min="6685" max="6686" width="3" style="2" customWidth="1"/>
    <col min="6687" max="6687" width="42.875" style="2" customWidth="1"/>
    <col min="6688" max="6912" width="11.5" style="2"/>
    <col min="6913" max="6913" width="12.625" style="2" customWidth="1"/>
    <col min="6914" max="6914" width="42.125" style="2" customWidth="1"/>
    <col min="6915" max="6915" width="27.875" style="2" customWidth="1"/>
    <col min="6916" max="6917" width="3.125" style="2" customWidth="1"/>
    <col min="6918" max="6919" width="3.375" style="2" customWidth="1"/>
    <col min="6920" max="6920" width="3.125" style="2" customWidth="1"/>
    <col min="6921" max="6921" width="3.5" style="2" customWidth="1"/>
    <col min="6922" max="6924" width="3" style="2" customWidth="1"/>
    <col min="6925" max="6925" width="3.5" style="2" customWidth="1"/>
    <col min="6926" max="6927" width="3" style="2" customWidth="1"/>
    <col min="6928" max="6929" width="2.5" style="2" customWidth="1"/>
    <col min="6930" max="6930" width="3.875" style="2" customWidth="1"/>
    <col min="6931" max="6931" width="3.625" style="2" customWidth="1"/>
    <col min="6932" max="6933" width="3.5" style="2" customWidth="1"/>
    <col min="6934" max="6934" width="3.375" style="2" customWidth="1"/>
    <col min="6935" max="6937" width="3.5" style="2" customWidth="1"/>
    <col min="6938" max="6939" width="2.625" style="2" customWidth="1"/>
    <col min="6940" max="6940" width="30.375" style="2" customWidth="1"/>
    <col min="6941" max="6942" width="3" style="2" customWidth="1"/>
    <col min="6943" max="6943" width="42.875" style="2" customWidth="1"/>
    <col min="6944" max="7168" width="11.5" style="2"/>
    <col min="7169" max="7169" width="12.625" style="2" customWidth="1"/>
    <col min="7170" max="7170" width="42.125" style="2" customWidth="1"/>
    <col min="7171" max="7171" width="27.875" style="2" customWidth="1"/>
    <col min="7172" max="7173" width="3.125" style="2" customWidth="1"/>
    <col min="7174" max="7175" width="3.375" style="2" customWidth="1"/>
    <col min="7176" max="7176" width="3.125" style="2" customWidth="1"/>
    <col min="7177" max="7177" width="3.5" style="2" customWidth="1"/>
    <col min="7178" max="7180" width="3" style="2" customWidth="1"/>
    <col min="7181" max="7181" width="3.5" style="2" customWidth="1"/>
    <col min="7182" max="7183" width="3" style="2" customWidth="1"/>
    <col min="7184" max="7185" width="2.5" style="2" customWidth="1"/>
    <col min="7186" max="7186" width="3.875" style="2" customWidth="1"/>
    <col min="7187" max="7187" width="3.625" style="2" customWidth="1"/>
    <col min="7188" max="7189" width="3.5" style="2" customWidth="1"/>
    <col min="7190" max="7190" width="3.375" style="2" customWidth="1"/>
    <col min="7191" max="7193" width="3.5" style="2" customWidth="1"/>
    <col min="7194" max="7195" width="2.625" style="2" customWidth="1"/>
    <col min="7196" max="7196" width="30.375" style="2" customWidth="1"/>
    <col min="7197" max="7198" width="3" style="2" customWidth="1"/>
    <col min="7199" max="7199" width="42.875" style="2" customWidth="1"/>
    <col min="7200" max="7424" width="11.5" style="2"/>
    <col min="7425" max="7425" width="12.625" style="2" customWidth="1"/>
    <col min="7426" max="7426" width="42.125" style="2" customWidth="1"/>
    <col min="7427" max="7427" width="27.875" style="2" customWidth="1"/>
    <col min="7428" max="7429" width="3.125" style="2" customWidth="1"/>
    <col min="7430" max="7431" width="3.375" style="2" customWidth="1"/>
    <col min="7432" max="7432" width="3.125" style="2" customWidth="1"/>
    <col min="7433" max="7433" width="3.5" style="2" customWidth="1"/>
    <col min="7434" max="7436" width="3" style="2" customWidth="1"/>
    <col min="7437" max="7437" width="3.5" style="2" customWidth="1"/>
    <col min="7438" max="7439" width="3" style="2" customWidth="1"/>
    <col min="7440" max="7441" width="2.5" style="2" customWidth="1"/>
    <col min="7442" max="7442" width="3.875" style="2" customWidth="1"/>
    <col min="7443" max="7443" width="3.625" style="2" customWidth="1"/>
    <col min="7444" max="7445" width="3.5" style="2" customWidth="1"/>
    <col min="7446" max="7446" width="3.375" style="2" customWidth="1"/>
    <col min="7447" max="7449" width="3.5" style="2" customWidth="1"/>
    <col min="7450" max="7451" width="2.625" style="2" customWidth="1"/>
    <col min="7452" max="7452" width="30.375" style="2" customWidth="1"/>
    <col min="7453" max="7454" width="3" style="2" customWidth="1"/>
    <col min="7455" max="7455" width="42.875" style="2" customWidth="1"/>
    <col min="7456" max="7680" width="11.5" style="2"/>
    <col min="7681" max="7681" width="12.625" style="2" customWidth="1"/>
    <col min="7682" max="7682" width="42.125" style="2" customWidth="1"/>
    <col min="7683" max="7683" width="27.875" style="2" customWidth="1"/>
    <col min="7684" max="7685" width="3.125" style="2" customWidth="1"/>
    <col min="7686" max="7687" width="3.375" style="2" customWidth="1"/>
    <col min="7688" max="7688" width="3.125" style="2" customWidth="1"/>
    <col min="7689" max="7689" width="3.5" style="2" customWidth="1"/>
    <col min="7690" max="7692" width="3" style="2" customWidth="1"/>
    <col min="7693" max="7693" width="3.5" style="2" customWidth="1"/>
    <col min="7694" max="7695" width="3" style="2" customWidth="1"/>
    <col min="7696" max="7697" width="2.5" style="2" customWidth="1"/>
    <col min="7698" max="7698" width="3.875" style="2" customWidth="1"/>
    <col min="7699" max="7699" width="3.625" style="2" customWidth="1"/>
    <col min="7700" max="7701" width="3.5" style="2" customWidth="1"/>
    <col min="7702" max="7702" width="3.375" style="2" customWidth="1"/>
    <col min="7703" max="7705" width="3.5" style="2" customWidth="1"/>
    <col min="7706" max="7707" width="2.625" style="2" customWidth="1"/>
    <col min="7708" max="7708" width="30.375" style="2" customWidth="1"/>
    <col min="7709" max="7710" width="3" style="2" customWidth="1"/>
    <col min="7711" max="7711" width="42.875" style="2" customWidth="1"/>
    <col min="7712" max="7936" width="11.5" style="2"/>
    <col min="7937" max="7937" width="12.625" style="2" customWidth="1"/>
    <col min="7938" max="7938" width="42.125" style="2" customWidth="1"/>
    <col min="7939" max="7939" width="27.875" style="2" customWidth="1"/>
    <col min="7940" max="7941" width="3.125" style="2" customWidth="1"/>
    <col min="7942" max="7943" width="3.375" style="2" customWidth="1"/>
    <col min="7944" max="7944" width="3.125" style="2" customWidth="1"/>
    <col min="7945" max="7945" width="3.5" style="2" customWidth="1"/>
    <col min="7946" max="7948" width="3" style="2" customWidth="1"/>
    <col min="7949" max="7949" width="3.5" style="2" customWidth="1"/>
    <col min="7950" max="7951" width="3" style="2" customWidth="1"/>
    <col min="7952" max="7953" width="2.5" style="2" customWidth="1"/>
    <col min="7954" max="7954" width="3.875" style="2" customWidth="1"/>
    <col min="7955" max="7955" width="3.625" style="2" customWidth="1"/>
    <col min="7956" max="7957" width="3.5" style="2" customWidth="1"/>
    <col min="7958" max="7958" width="3.375" style="2" customWidth="1"/>
    <col min="7959" max="7961" width="3.5" style="2" customWidth="1"/>
    <col min="7962" max="7963" width="2.625" style="2" customWidth="1"/>
    <col min="7964" max="7964" width="30.375" style="2" customWidth="1"/>
    <col min="7965" max="7966" width="3" style="2" customWidth="1"/>
    <col min="7967" max="7967" width="42.875" style="2" customWidth="1"/>
    <col min="7968" max="8192" width="11.5" style="2"/>
    <col min="8193" max="8193" width="12.625" style="2" customWidth="1"/>
    <col min="8194" max="8194" width="42.125" style="2" customWidth="1"/>
    <col min="8195" max="8195" width="27.875" style="2" customWidth="1"/>
    <col min="8196" max="8197" width="3.125" style="2" customWidth="1"/>
    <col min="8198" max="8199" width="3.375" style="2" customWidth="1"/>
    <col min="8200" max="8200" width="3.125" style="2" customWidth="1"/>
    <col min="8201" max="8201" width="3.5" style="2" customWidth="1"/>
    <col min="8202" max="8204" width="3" style="2" customWidth="1"/>
    <col min="8205" max="8205" width="3.5" style="2" customWidth="1"/>
    <col min="8206" max="8207" width="3" style="2" customWidth="1"/>
    <col min="8208" max="8209" width="2.5" style="2" customWidth="1"/>
    <col min="8210" max="8210" width="3.875" style="2" customWidth="1"/>
    <col min="8211" max="8211" width="3.625" style="2" customWidth="1"/>
    <col min="8212" max="8213" width="3.5" style="2" customWidth="1"/>
    <col min="8214" max="8214" width="3.375" style="2" customWidth="1"/>
    <col min="8215" max="8217" width="3.5" style="2" customWidth="1"/>
    <col min="8218" max="8219" width="2.625" style="2" customWidth="1"/>
    <col min="8220" max="8220" width="30.375" style="2" customWidth="1"/>
    <col min="8221" max="8222" width="3" style="2" customWidth="1"/>
    <col min="8223" max="8223" width="42.875" style="2" customWidth="1"/>
    <col min="8224" max="8448" width="11.5" style="2"/>
    <col min="8449" max="8449" width="12.625" style="2" customWidth="1"/>
    <col min="8450" max="8450" width="42.125" style="2" customWidth="1"/>
    <col min="8451" max="8451" width="27.875" style="2" customWidth="1"/>
    <col min="8452" max="8453" width="3.125" style="2" customWidth="1"/>
    <col min="8454" max="8455" width="3.375" style="2" customWidth="1"/>
    <col min="8456" max="8456" width="3.125" style="2" customWidth="1"/>
    <col min="8457" max="8457" width="3.5" style="2" customWidth="1"/>
    <col min="8458" max="8460" width="3" style="2" customWidth="1"/>
    <col min="8461" max="8461" width="3.5" style="2" customWidth="1"/>
    <col min="8462" max="8463" width="3" style="2" customWidth="1"/>
    <col min="8464" max="8465" width="2.5" style="2" customWidth="1"/>
    <col min="8466" max="8466" width="3.875" style="2" customWidth="1"/>
    <col min="8467" max="8467" width="3.625" style="2" customWidth="1"/>
    <col min="8468" max="8469" width="3.5" style="2" customWidth="1"/>
    <col min="8470" max="8470" width="3.375" style="2" customWidth="1"/>
    <col min="8471" max="8473" width="3.5" style="2" customWidth="1"/>
    <col min="8474" max="8475" width="2.625" style="2" customWidth="1"/>
    <col min="8476" max="8476" width="30.375" style="2" customWidth="1"/>
    <col min="8477" max="8478" width="3" style="2" customWidth="1"/>
    <col min="8479" max="8479" width="42.875" style="2" customWidth="1"/>
    <col min="8480" max="8704" width="11.5" style="2"/>
    <col min="8705" max="8705" width="12.625" style="2" customWidth="1"/>
    <col min="8706" max="8706" width="42.125" style="2" customWidth="1"/>
    <col min="8707" max="8707" width="27.875" style="2" customWidth="1"/>
    <col min="8708" max="8709" width="3.125" style="2" customWidth="1"/>
    <col min="8710" max="8711" width="3.375" style="2" customWidth="1"/>
    <col min="8712" max="8712" width="3.125" style="2" customWidth="1"/>
    <col min="8713" max="8713" width="3.5" style="2" customWidth="1"/>
    <col min="8714" max="8716" width="3" style="2" customWidth="1"/>
    <col min="8717" max="8717" width="3.5" style="2" customWidth="1"/>
    <col min="8718" max="8719" width="3" style="2" customWidth="1"/>
    <col min="8720" max="8721" width="2.5" style="2" customWidth="1"/>
    <col min="8722" max="8722" width="3.875" style="2" customWidth="1"/>
    <col min="8723" max="8723" width="3.625" style="2" customWidth="1"/>
    <col min="8724" max="8725" width="3.5" style="2" customWidth="1"/>
    <col min="8726" max="8726" width="3.375" style="2" customWidth="1"/>
    <col min="8727" max="8729" width="3.5" style="2" customWidth="1"/>
    <col min="8730" max="8731" width="2.625" style="2" customWidth="1"/>
    <col min="8732" max="8732" width="30.375" style="2" customWidth="1"/>
    <col min="8733" max="8734" width="3" style="2" customWidth="1"/>
    <col min="8735" max="8735" width="42.875" style="2" customWidth="1"/>
    <col min="8736" max="8960" width="11.5" style="2"/>
    <col min="8961" max="8961" width="12.625" style="2" customWidth="1"/>
    <col min="8962" max="8962" width="42.125" style="2" customWidth="1"/>
    <col min="8963" max="8963" width="27.875" style="2" customWidth="1"/>
    <col min="8964" max="8965" width="3.125" style="2" customWidth="1"/>
    <col min="8966" max="8967" width="3.375" style="2" customWidth="1"/>
    <col min="8968" max="8968" width="3.125" style="2" customWidth="1"/>
    <col min="8969" max="8969" width="3.5" style="2" customWidth="1"/>
    <col min="8970" max="8972" width="3" style="2" customWidth="1"/>
    <col min="8973" max="8973" width="3.5" style="2" customWidth="1"/>
    <col min="8974" max="8975" width="3" style="2" customWidth="1"/>
    <col min="8976" max="8977" width="2.5" style="2" customWidth="1"/>
    <col min="8978" max="8978" width="3.875" style="2" customWidth="1"/>
    <col min="8979" max="8979" width="3.625" style="2" customWidth="1"/>
    <col min="8980" max="8981" width="3.5" style="2" customWidth="1"/>
    <col min="8982" max="8982" width="3.375" style="2" customWidth="1"/>
    <col min="8983" max="8985" width="3.5" style="2" customWidth="1"/>
    <col min="8986" max="8987" width="2.625" style="2" customWidth="1"/>
    <col min="8988" max="8988" width="30.375" style="2" customWidth="1"/>
    <col min="8989" max="8990" width="3" style="2" customWidth="1"/>
    <col min="8991" max="8991" width="42.875" style="2" customWidth="1"/>
    <col min="8992" max="9216" width="11.5" style="2"/>
    <col min="9217" max="9217" width="12.625" style="2" customWidth="1"/>
    <col min="9218" max="9218" width="42.125" style="2" customWidth="1"/>
    <col min="9219" max="9219" width="27.875" style="2" customWidth="1"/>
    <col min="9220" max="9221" width="3.125" style="2" customWidth="1"/>
    <col min="9222" max="9223" width="3.375" style="2" customWidth="1"/>
    <col min="9224" max="9224" width="3.125" style="2" customWidth="1"/>
    <col min="9225" max="9225" width="3.5" style="2" customWidth="1"/>
    <col min="9226" max="9228" width="3" style="2" customWidth="1"/>
    <col min="9229" max="9229" width="3.5" style="2" customWidth="1"/>
    <col min="9230" max="9231" width="3" style="2" customWidth="1"/>
    <col min="9232" max="9233" width="2.5" style="2" customWidth="1"/>
    <col min="9234" max="9234" width="3.875" style="2" customWidth="1"/>
    <col min="9235" max="9235" width="3.625" style="2" customWidth="1"/>
    <col min="9236" max="9237" width="3.5" style="2" customWidth="1"/>
    <col min="9238" max="9238" width="3.375" style="2" customWidth="1"/>
    <col min="9239" max="9241" width="3.5" style="2" customWidth="1"/>
    <col min="9242" max="9243" width="2.625" style="2" customWidth="1"/>
    <col min="9244" max="9244" width="30.375" style="2" customWidth="1"/>
    <col min="9245" max="9246" width="3" style="2" customWidth="1"/>
    <col min="9247" max="9247" width="42.875" style="2" customWidth="1"/>
    <col min="9248" max="9472" width="11.5" style="2"/>
    <col min="9473" max="9473" width="12.625" style="2" customWidth="1"/>
    <col min="9474" max="9474" width="42.125" style="2" customWidth="1"/>
    <col min="9475" max="9475" width="27.875" style="2" customWidth="1"/>
    <col min="9476" max="9477" width="3.125" style="2" customWidth="1"/>
    <col min="9478" max="9479" width="3.375" style="2" customWidth="1"/>
    <col min="9480" max="9480" width="3.125" style="2" customWidth="1"/>
    <col min="9481" max="9481" width="3.5" style="2" customWidth="1"/>
    <col min="9482" max="9484" width="3" style="2" customWidth="1"/>
    <col min="9485" max="9485" width="3.5" style="2" customWidth="1"/>
    <col min="9486" max="9487" width="3" style="2" customWidth="1"/>
    <col min="9488" max="9489" width="2.5" style="2" customWidth="1"/>
    <col min="9490" max="9490" width="3.875" style="2" customWidth="1"/>
    <col min="9491" max="9491" width="3.625" style="2" customWidth="1"/>
    <col min="9492" max="9493" width="3.5" style="2" customWidth="1"/>
    <col min="9494" max="9494" width="3.375" style="2" customWidth="1"/>
    <col min="9495" max="9497" width="3.5" style="2" customWidth="1"/>
    <col min="9498" max="9499" width="2.625" style="2" customWidth="1"/>
    <col min="9500" max="9500" width="30.375" style="2" customWidth="1"/>
    <col min="9501" max="9502" width="3" style="2" customWidth="1"/>
    <col min="9503" max="9503" width="42.875" style="2" customWidth="1"/>
    <col min="9504" max="9728" width="11.5" style="2"/>
    <col min="9729" max="9729" width="12.625" style="2" customWidth="1"/>
    <col min="9730" max="9730" width="42.125" style="2" customWidth="1"/>
    <col min="9731" max="9731" width="27.875" style="2" customWidth="1"/>
    <col min="9732" max="9733" width="3.125" style="2" customWidth="1"/>
    <col min="9734" max="9735" width="3.375" style="2" customWidth="1"/>
    <col min="9736" max="9736" width="3.125" style="2" customWidth="1"/>
    <col min="9737" max="9737" width="3.5" style="2" customWidth="1"/>
    <col min="9738" max="9740" width="3" style="2" customWidth="1"/>
    <col min="9741" max="9741" width="3.5" style="2" customWidth="1"/>
    <col min="9742" max="9743" width="3" style="2" customWidth="1"/>
    <col min="9744" max="9745" width="2.5" style="2" customWidth="1"/>
    <col min="9746" max="9746" width="3.875" style="2" customWidth="1"/>
    <col min="9747" max="9747" width="3.625" style="2" customWidth="1"/>
    <col min="9748" max="9749" width="3.5" style="2" customWidth="1"/>
    <col min="9750" max="9750" width="3.375" style="2" customWidth="1"/>
    <col min="9751" max="9753" width="3.5" style="2" customWidth="1"/>
    <col min="9754" max="9755" width="2.625" style="2" customWidth="1"/>
    <col min="9756" max="9756" width="30.375" style="2" customWidth="1"/>
    <col min="9757" max="9758" width="3" style="2" customWidth="1"/>
    <col min="9759" max="9759" width="42.875" style="2" customWidth="1"/>
    <col min="9760" max="9984" width="11.5" style="2"/>
    <col min="9985" max="9985" width="12.625" style="2" customWidth="1"/>
    <col min="9986" max="9986" width="42.125" style="2" customWidth="1"/>
    <col min="9987" max="9987" width="27.875" style="2" customWidth="1"/>
    <col min="9988" max="9989" width="3.125" style="2" customWidth="1"/>
    <col min="9990" max="9991" width="3.375" style="2" customWidth="1"/>
    <col min="9992" max="9992" width="3.125" style="2" customWidth="1"/>
    <col min="9993" max="9993" width="3.5" style="2" customWidth="1"/>
    <col min="9994" max="9996" width="3" style="2" customWidth="1"/>
    <col min="9997" max="9997" width="3.5" style="2" customWidth="1"/>
    <col min="9998" max="9999" width="3" style="2" customWidth="1"/>
    <col min="10000" max="10001" width="2.5" style="2" customWidth="1"/>
    <col min="10002" max="10002" width="3.875" style="2" customWidth="1"/>
    <col min="10003" max="10003" width="3.625" style="2" customWidth="1"/>
    <col min="10004" max="10005" width="3.5" style="2" customWidth="1"/>
    <col min="10006" max="10006" width="3.375" style="2" customWidth="1"/>
    <col min="10007" max="10009" width="3.5" style="2" customWidth="1"/>
    <col min="10010" max="10011" width="2.625" style="2" customWidth="1"/>
    <col min="10012" max="10012" width="30.375" style="2" customWidth="1"/>
    <col min="10013" max="10014" width="3" style="2" customWidth="1"/>
    <col min="10015" max="10015" width="42.875" style="2" customWidth="1"/>
    <col min="10016" max="10240" width="11.5" style="2"/>
    <col min="10241" max="10241" width="12.625" style="2" customWidth="1"/>
    <col min="10242" max="10242" width="42.125" style="2" customWidth="1"/>
    <col min="10243" max="10243" width="27.875" style="2" customWidth="1"/>
    <col min="10244" max="10245" width="3.125" style="2" customWidth="1"/>
    <col min="10246" max="10247" width="3.375" style="2" customWidth="1"/>
    <col min="10248" max="10248" width="3.125" style="2" customWidth="1"/>
    <col min="10249" max="10249" width="3.5" style="2" customWidth="1"/>
    <col min="10250" max="10252" width="3" style="2" customWidth="1"/>
    <col min="10253" max="10253" width="3.5" style="2" customWidth="1"/>
    <col min="10254" max="10255" width="3" style="2" customWidth="1"/>
    <col min="10256" max="10257" width="2.5" style="2" customWidth="1"/>
    <col min="10258" max="10258" width="3.875" style="2" customWidth="1"/>
    <col min="10259" max="10259" width="3.625" style="2" customWidth="1"/>
    <col min="10260" max="10261" width="3.5" style="2" customWidth="1"/>
    <col min="10262" max="10262" width="3.375" style="2" customWidth="1"/>
    <col min="10263" max="10265" width="3.5" style="2" customWidth="1"/>
    <col min="10266" max="10267" width="2.625" style="2" customWidth="1"/>
    <col min="10268" max="10268" width="30.375" style="2" customWidth="1"/>
    <col min="10269" max="10270" width="3" style="2" customWidth="1"/>
    <col min="10271" max="10271" width="42.875" style="2" customWidth="1"/>
    <col min="10272" max="10496" width="11.5" style="2"/>
    <col min="10497" max="10497" width="12.625" style="2" customWidth="1"/>
    <col min="10498" max="10498" width="42.125" style="2" customWidth="1"/>
    <col min="10499" max="10499" width="27.875" style="2" customWidth="1"/>
    <col min="10500" max="10501" width="3.125" style="2" customWidth="1"/>
    <col min="10502" max="10503" width="3.375" style="2" customWidth="1"/>
    <col min="10504" max="10504" width="3.125" style="2" customWidth="1"/>
    <col min="10505" max="10505" width="3.5" style="2" customWidth="1"/>
    <col min="10506" max="10508" width="3" style="2" customWidth="1"/>
    <col min="10509" max="10509" width="3.5" style="2" customWidth="1"/>
    <col min="10510" max="10511" width="3" style="2" customWidth="1"/>
    <col min="10512" max="10513" width="2.5" style="2" customWidth="1"/>
    <col min="10514" max="10514" width="3.875" style="2" customWidth="1"/>
    <col min="10515" max="10515" width="3.625" style="2" customWidth="1"/>
    <col min="10516" max="10517" width="3.5" style="2" customWidth="1"/>
    <col min="10518" max="10518" width="3.375" style="2" customWidth="1"/>
    <col min="10519" max="10521" width="3.5" style="2" customWidth="1"/>
    <col min="10522" max="10523" width="2.625" style="2" customWidth="1"/>
    <col min="10524" max="10524" width="30.375" style="2" customWidth="1"/>
    <col min="10525" max="10526" width="3" style="2" customWidth="1"/>
    <col min="10527" max="10527" width="42.875" style="2" customWidth="1"/>
    <col min="10528" max="10752" width="11.5" style="2"/>
    <col min="10753" max="10753" width="12.625" style="2" customWidth="1"/>
    <col min="10754" max="10754" width="42.125" style="2" customWidth="1"/>
    <col min="10755" max="10755" width="27.875" style="2" customWidth="1"/>
    <col min="10756" max="10757" width="3.125" style="2" customWidth="1"/>
    <col min="10758" max="10759" width="3.375" style="2" customWidth="1"/>
    <col min="10760" max="10760" width="3.125" style="2" customWidth="1"/>
    <col min="10761" max="10761" width="3.5" style="2" customWidth="1"/>
    <col min="10762" max="10764" width="3" style="2" customWidth="1"/>
    <col min="10765" max="10765" width="3.5" style="2" customWidth="1"/>
    <col min="10766" max="10767" width="3" style="2" customWidth="1"/>
    <col min="10768" max="10769" width="2.5" style="2" customWidth="1"/>
    <col min="10770" max="10770" width="3.875" style="2" customWidth="1"/>
    <col min="10771" max="10771" width="3.625" style="2" customWidth="1"/>
    <col min="10772" max="10773" width="3.5" style="2" customWidth="1"/>
    <col min="10774" max="10774" width="3.375" style="2" customWidth="1"/>
    <col min="10775" max="10777" width="3.5" style="2" customWidth="1"/>
    <col min="10778" max="10779" width="2.625" style="2" customWidth="1"/>
    <col min="10780" max="10780" width="30.375" style="2" customWidth="1"/>
    <col min="10781" max="10782" width="3" style="2" customWidth="1"/>
    <col min="10783" max="10783" width="42.875" style="2" customWidth="1"/>
    <col min="10784" max="11008" width="11.5" style="2"/>
    <col min="11009" max="11009" width="12.625" style="2" customWidth="1"/>
    <col min="11010" max="11010" width="42.125" style="2" customWidth="1"/>
    <col min="11011" max="11011" width="27.875" style="2" customWidth="1"/>
    <col min="11012" max="11013" width="3.125" style="2" customWidth="1"/>
    <col min="11014" max="11015" width="3.375" style="2" customWidth="1"/>
    <col min="11016" max="11016" width="3.125" style="2" customWidth="1"/>
    <col min="11017" max="11017" width="3.5" style="2" customWidth="1"/>
    <col min="11018" max="11020" width="3" style="2" customWidth="1"/>
    <col min="11021" max="11021" width="3.5" style="2" customWidth="1"/>
    <col min="11022" max="11023" width="3" style="2" customWidth="1"/>
    <col min="11024" max="11025" width="2.5" style="2" customWidth="1"/>
    <col min="11026" max="11026" width="3.875" style="2" customWidth="1"/>
    <col min="11027" max="11027" width="3.625" style="2" customWidth="1"/>
    <col min="11028" max="11029" width="3.5" style="2" customWidth="1"/>
    <col min="11030" max="11030" width="3.375" style="2" customWidth="1"/>
    <col min="11031" max="11033" width="3.5" style="2" customWidth="1"/>
    <col min="11034" max="11035" width="2.625" style="2" customWidth="1"/>
    <col min="11036" max="11036" width="30.375" style="2" customWidth="1"/>
    <col min="11037" max="11038" width="3" style="2" customWidth="1"/>
    <col min="11039" max="11039" width="42.875" style="2" customWidth="1"/>
    <col min="11040" max="11264" width="11.5" style="2"/>
    <col min="11265" max="11265" width="12.625" style="2" customWidth="1"/>
    <col min="11266" max="11266" width="42.125" style="2" customWidth="1"/>
    <col min="11267" max="11267" width="27.875" style="2" customWidth="1"/>
    <col min="11268" max="11269" width="3.125" style="2" customWidth="1"/>
    <col min="11270" max="11271" width="3.375" style="2" customWidth="1"/>
    <col min="11272" max="11272" width="3.125" style="2" customWidth="1"/>
    <col min="11273" max="11273" width="3.5" style="2" customWidth="1"/>
    <col min="11274" max="11276" width="3" style="2" customWidth="1"/>
    <col min="11277" max="11277" width="3.5" style="2" customWidth="1"/>
    <col min="11278" max="11279" width="3" style="2" customWidth="1"/>
    <col min="11280" max="11281" width="2.5" style="2" customWidth="1"/>
    <col min="11282" max="11282" width="3.875" style="2" customWidth="1"/>
    <col min="11283" max="11283" width="3.625" style="2" customWidth="1"/>
    <col min="11284" max="11285" width="3.5" style="2" customWidth="1"/>
    <col min="11286" max="11286" width="3.375" style="2" customWidth="1"/>
    <col min="11287" max="11289" width="3.5" style="2" customWidth="1"/>
    <col min="11290" max="11291" width="2.625" style="2" customWidth="1"/>
    <col min="11292" max="11292" width="30.375" style="2" customWidth="1"/>
    <col min="11293" max="11294" width="3" style="2" customWidth="1"/>
    <col min="11295" max="11295" width="42.875" style="2" customWidth="1"/>
    <col min="11296" max="11520" width="11.5" style="2"/>
    <col min="11521" max="11521" width="12.625" style="2" customWidth="1"/>
    <col min="11522" max="11522" width="42.125" style="2" customWidth="1"/>
    <col min="11523" max="11523" width="27.875" style="2" customWidth="1"/>
    <col min="11524" max="11525" width="3.125" style="2" customWidth="1"/>
    <col min="11526" max="11527" width="3.375" style="2" customWidth="1"/>
    <col min="11528" max="11528" width="3.125" style="2" customWidth="1"/>
    <col min="11529" max="11529" width="3.5" style="2" customWidth="1"/>
    <col min="11530" max="11532" width="3" style="2" customWidth="1"/>
    <col min="11533" max="11533" width="3.5" style="2" customWidth="1"/>
    <col min="11534" max="11535" width="3" style="2" customWidth="1"/>
    <col min="11536" max="11537" width="2.5" style="2" customWidth="1"/>
    <col min="11538" max="11538" width="3.875" style="2" customWidth="1"/>
    <col min="11539" max="11539" width="3.625" style="2" customWidth="1"/>
    <col min="11540" max="11541" width="3.5" style="2" customWidth="1"/>
    <col min="11542" max="11542" width="3.375" style="2" customWidth="1"/>
    <col min="11543" max="11545" width="3.5" style="2" customWidth="1"/>
    <col min="11546" max="11547" width="2.625" style="2" customWidth="1"/>
    <col min="11548" max="11548" width="30.375" style="2" customWidth="1"/>
    <col min="11549" max="11550" width="3" style="2" customWidth="1"/>
    <col min="11551" max="11551" width="42.875" style="2" customWidth="1"/>
    <col min="11552" max="11776" width="11.5" style="2"/>
    <col min="11777" max="11777" width="12.625" style="2" customWidth="1"/>
    <col min="11778" max="11778" width="42.125" style="2" customWidth="1"/>
    <col min="11779" max="11779" width="27.875" style="2" customWidth="1"/>
    <col min="11780" max="11781" width="3.125" style="2" customWidth="1"/>
    <col min="11782" max="11783" width="3.375" style="2" customWidth="1"/>
    <col min="11784" max="11784" width="3.125" style="2" customWidth="1"/>
    <col min="11785" max="11785" width="3.5" style="2" customWidth="1"/>
    <col min="11786" max="11788" width="3" style="2" customWidth="1"/>
    <col min="11789" max="11789" width="3.5" style="2" customWidth="1"/>
    <col min="11790" max="11791" width="3" style="2" customWidth="1"/>
    <col min="11792" max="11793" width="2.5" style="2" customWidth="1"/>
    <col min="11794" max="11794" width="3.875" style="2" customWidth="1"/>
    <col min="11795" max="11795" width="3.625" style="2" customWidth="1"/>
    <col min="11796" max="11797" width="3.5" style="2" customWidth="1"/>
    <col min="11798" max="11798" width="3.375" style="2" customWidth="1"/>
    <col min="11799" max="11801" width="3.5" style="2" customWidth="1"/>
    <col min="11802" max="11803" width="2.625" style="2" customWidth="1"/>
    <col min="11804" max="11804" width="30.375" style="2" customWidth="1"/>
    <col min="11805" max="11806" width="3" style="2" customWidth="1"/>
    <col min="11807" max="11807" width="42.875" style="2" customWidth="1"/>
    <col min="11808" max="12032" width="11.5" style="2"/>
    <col min="12033" max="12033" width="12.625" style="2" customWidth="1"/>
    <col min="12034" max="12034" width="42.125" style="2" customWidth="1"/>
    <col min="12035" max="12035" width="27.875" style="2" customWidth="1"/>
    <col min="12036" max="12037" width="3.125" style="2" customWidth="1"/>
    <col min="12038" max="12039" width="3.375" style="2" customWidth="1"/>
    <col min="12040" max="12040" width="3.125" style="2" customWidth="1"/>
    <col min="12041" max="12041" width="3.5" style="2" customWidth="1"/>
    <col min="12042" max="12044" width="3" style="2" customWidth="1"/>
    <col min="12045" max="12045" width="3.5" style="2" customWidth="1"/>
    <col min="12046" max="12047" width="3" style="2" customWidth="1"/>
    <col min="12048" max="12049" width="2.5" style="2" customWidth="1"/>
    <col min="12050" max="12050" width="3.875" style="2" customWidth="1"/>
    <col min="12051" max="12051" width="3.625" style="2" customWidth="1"/>
    <col min="12052" max="12053" width="3.5" style="2" customWidth="1"/>
    <col min="12054" max="12054" width="3.375" style="2" customWidth="1"/>
    <col min="12055" max="12057" width="3.5" style="2" customWidth="1"/>
    <col min="12058" max="12059" width="2.625" style="2" customWidth="1"/>
    <col min="12060" max="12060" width="30.375" style="2" customWidth="1"/>
    <col min="12061" max="12062" width="3" style="2" customWidth="1"/>
    <col min="12063" max="12063" width="42.875" style="2" customWidth="1"/>
    <col min="12064" max="12288" width="11.5" style="2"/>
    <col min="12289" max="12289" width="12.625" style="2" customWidth="1"/>
    <col min="12290" max="12290" width="42.125" style="2" customWidth="1"/>
    <col min="12291" max="12291" width="27.875" style="2" customWidth="1"/>
    <col min="12292" max="12293" width="3.125" style="2" customWidth="1"/>
    <col min="12294" max="12295" width="3.375" style="2" customWidth="1"/>
    <col min="12296" max="12296" width="3.125" style="2" customWidth="1"/>
    <col min="12297" max="12297" width="3.5" style="2" customWidth="1"/>
    <col min="12298" max="12300" width="3" style="2" customWidth="1"/>
    <col min="12301" max="12301" width="3.5" style="2" customWidth="1"/>
    <col min="12302" max="12303" width="3" style="2" customWidth="1"/>
    <col min="12304" max="12305" width="2.5" style="2" customWidth="1"/>
    <col min="12306" max="12306" width="3.875" style="2" customWidth="1"/>
    <col min="12307" max="12307" width="3.625" style="2" customWidth="1"/>
    <col min="12308" max="12309" width="3.5" style="2" customWidth="1"/>
    <col min="12310" max="12310" width="3.375" style="2" customWidth="1"/>
    <col min="12311" max="12313" width="3.5" style="2" customWidth="1"/>
    <col min="12314" max="12315" width="2.625" style="2" customWidth="1"/>
    <col min="12316" max="12316" width="30.375" style="2" customWidth="1"/>
    <col min="12317" max="12318" width="3" style="2" customWidth="1"/>
    <col min="12319" max="12319" width="42.875" style="2" customWidth="1"/>
    <col min="12320" max="12544" width="11.5" style="2"/>
    <col min="12545" max="12545" width="12.625" style="2" customWidth="1"/>
    <col min="12546" max="12546" width="42.125" style="2" customWidth="1"/>
    <col min="12547" max="12547" width="27.875" style="2" customWidth="1"/>
    <col min="12548" max="12549" width="3.125" style="2" customWidth="1"/>
    <col min="12550" max="12551" width="3.375" style="2" customWidth="1"/>
    <col min="12552" max="12552" width="3.125" style="2" customWidth="1"/>
    <col min="12553" max="12553" width="3.5" style="2" customWidth="1"/>
    <col min="12554" max="12556" width="3" style="2" customWidth="1"/>
    <col min="12557" max="12557" width="3.5" style="2" customWidth="1"/>
    <col min="12558" max="12559" width="3" style="2" customWidth="1"/>
    <col min="12560" max="12561" width="2.5" style="2" customWidth="1"/>
    <col min="12562" max="12562" width="3.875" style="2" customWidth="1"/>
    <col min="12563" max="12563" width="3.625" style="2" customWidth="1"/>
    <col min="12564" max="12565" width="3.5" style="2" customWidth="1"/>
    <col min="12566" max="12566" width="3.375" style="2" customWidth="1"/>
    <col min="12567" max="12569" width="3.5" style="2" customWidth="1"/>
    <col min="12570" max="12571" width="2.625" style="2" customWidth="1"/>
    <col min="12572" max="12572" width="30.375" style="2" customWidth="1"/>
    <col min="12573" max="12574" width="3" style="2" customWidth="1"/>
    <col min="12575" max="12575" width="42.875" style="2" customWidth="1"/>
    <col min="12576" max="12800" width="11.5" style="2"/>
    <col min="12801" max="12801" width="12.625" style="2" customWidth="1"/>
    <col min="12802" max="12802" width="42.125" style="2" customWidth="1"/>
    <col min="12803" max="12803" width="27.875" style="2" customWidth="1"/>
    <col min="12804" max="12805" width="3.125" style="2" customWidth="1"/>
    <col min="12806" max="12807" width="3.375" style="2" customWidth="1"/>
    <col min="12808" max="12808" width="3.125" style="2" customWidth="1"/>
    <col min="12809" max="12809" width="3.5" style="2" customWidth="1"/>
    <col min="12810" max="12812" width="3" style="2" customWidth="1"/>
    <col min="12813" max="12813" width="3.5" style="2" customWidth="1"/>
    <col min="12814" max="12815" width="3" style="2" customWidth="1"/>
    <col min="12816" max="12817" width="2.5" style="2" customWidth="1"/>
    <col min="12818" max="12818" width="3.875" style="2" customWidth="1"/>
    <col min="12819" max="12819" width="3.625" style="2" customWidth="1"/>
    <col min="12820" max="12821" width="3.5" style="2" customWidth="1"/>
    <col min="12822" max="12822" width="3.375" style="2" customWidth="1"/>
    <col min="12823" max="12825" width="3.5" style="2" customWidth="1"/>
    <col min="12826" max="12827" width="2.625" style="2" customWidth="1"/>
    <col min="12828" max="12828" width="30.375" style="2" customWidth="1"/>
    <col min="12829" max="12830" width="3" style="2" customWidth="1"/>
    <col min="12831" max="12831" width="42.875" style="2" customWidth="1"/>
    <col min="12832" max="13056" width="11.5" style="2"/>
    <col min="13057" max="13057" width="12.625" style="2" customWidth="1"/>
    <col min="13058" max="13058" width="42.125" style="2" customWidth="1"/>
    <col min="13059" max="13059" width="27.875" style="2" customWidth="1"/>
    <col min="13060" max="13061" width="3.125" style="2" customWidth="1"/>
    <col min="13062" max="13063" width="3.375" style="2" customWidth="1"/>
    <col min="13064" max="13064" width="3.125" style="2" customWidth="1"/>
    <col min="13065" max="13065" width="3.5" style="2" customWidth="1"/>
    <col min="13066" max="13068" width="3" style="2" customWidth="1"/>
    <col min="13069" max="13069" width="3.5" style="2" customWidth="1"/>
    <col min="13070" max="13071" width="3" style="2" customWidth="1"/>
    <col min="13072" max="13073" width="2.5" style="2" customWidth="1"/>
    <col min="13074" max="13074" width="3.875" style="2" customWidth="1"/>
    <col min="13075" max="13075" width="3.625" style="2" customWidth="1"/>
    <col min="13076" max="13077" width="3.5" style="2" customWidth="1"/>
    <col min="13078" max="13078" width="3.375" style="2" customWidth="1"/>
    <col min="13079" max="13081" width="3.5" style="2" customWidth="1"/>
    <col min="13082" max="13083" width="2.625" style="2" customWidth="1"/>
    <col min="13084" max="13084" width="30.375" style="2" customWidth="1"/>
    <col min="13085" max="13086" width="3" style="2" customWidth="1"/>
    <col min="13087" max="13087" width="42.875" style="2" customWidth="1"/>
    <col min="13088" max="13312" width="11.5" style="2"/>
    <col min="13313" max="13313" width="12.625" style="2" customWidth="1"/>
    <col min="13314" max="13314" width="42.125" style="2" customWidth="1"/>
    <col min="13315" max="13315" width="27.875" style="2" customWidth="1"/>
    <col min="13316" max="13317" width="3.125" style="2" customWidth="1"/>
    <col min="13318" max="13319" width="3.375" style="2" customWidth="1"/>
    <col min="13320" max="13320" width="3.125" style="2" customWidth="1"/>
    <col min="13321" max="13321" width="3.5" style="2" customWidth="1"/>
    <col min="13322" max="13324" width="3" style="2" customWidth="1"/>
    <col min="13325" max="13325" width="3.5" style="2" customWidth="1"/>
    <col min="13326" max="13327" width="3" style="2" customWidth="1"/>
    <col min="13328" max="13329" width="2.5" style="2" customWidth="1"/>
    <col min="13330" max="13330" width="3.875" style="2" customWidth="1"/>
    <col min="13331" max="13331" width="3.625" style="2" customWidth="1"/>
    <col min="13332" max="13333" width="3.5" style="2" customWidth="1"/>
    <col min="13334" max="13334" width="3.375" style="2" customWidth="1"/>
    <col min="13335" max="13337" width="3.5" style="2" customWidth="1"/>
    <col min="13338" max="13339" width="2.625" style="2" customWidth="1"/>
    <col min="13340" max="13340" width="30.375" style="2" customWidth="1"/>
    <col min="13341" max="13342" width="3" style="2" customWidth="1"/>
    <col min="13343" max="13343" width="42.875" style="2" customWidth="1"/>
    <col min="13344" max="13568" width="11.5" style="2"/>
    <col min="13569" max="13569" width="12.625" style="2" customWidth="1"/>
    <col min="13570" max="13570" width="42.125" style="2" customWidth="1"/>
    <col min="13571" max="13571" width="27.875" style="2" customWidth="1"/>
    <col min="13572" max="13573" width="3.125" style="2" customWidth="1"/>
    <col min="13574" max="13575" width="3.375" style="2" customWidth="1"/>
    <col min="13576" max="13576" width="3.125" style="2" customWidth="1"/>
    <col min="13577" max="13577" width="3.5" style="2" customWidth="1"/>
    <col min="13578" max="13580" width="3" style="2" customWidth="1"/>
    <col min="13581" max="13581" width="3.5" style="2" customWidth="1"/>
    <col min="13582" max="13583" width="3" style="2" customWidth="1"/>
    <col min="13584" max="13585" width="2.5" style="2" customWidth="1"/>
    <col min="13586" max="13586" width="3.875" style="2" customWidth="1"/>
    <col min="13587" max="13587" width="3.625" style="2" customWidth="1"/>
    <col min="13588" max="13589" width="3.5" style="2" customWidth="1"/>
    <col min="13590" max="13590" width="3.375" style="2" customWidth="1"/>
    <col min="13591" max="13593" width="3.5" style="2" customWidth="1"/>
    <col min="13594" max="13595" width="2.625" style="2" customWidth="1"/>
    <col min="13596" max="13596" width="30.375" style="2" customWidth="1"/>
    <col min="13597" max="13598" width="3" style="2" customWidth="1"/>
    <col min="13599" max="13599" width="42.875" style="2" customWidth="1"/>
    <col min="13600" max="13824" width="11.5" style="2"/>
    <col min="13825" max="13825" width="12.625" style="2" customWidth="1"/>
    <col min="13826" max="13826" width="42.125" style="2" customWidth="1"/>
    <col min="13827" max="13827" width="27.875" style="2" customWidth="1"/>
    <col min="13828" max="13829" width="3.125" style="2" customWidth="1"/>
    <col min="13830" max="13831" width="3.375" style="2" customWidth="1"/>
    <col min="13832" max="13832" width="3.125" style="2" customWidth="1"/>
    <col min="13833" max="13833" width="3.5" style="2" customWidth="1"/>
    <col min="13834" max="13836" width="3" style="2" customWidth="1"/>
    <col min="13837" max="13837" width="3.5" style="2" customWidth="1"/>
    <col min="13838" max="13839" width="3" style="2" customWidth="1"/>
    <col min="13840" max="13841" width="2.5" style="2" customWidth="1"/>
    <col min="13842" max="13842" width="3.875" style="2" customWidth="1"/>
    <col min="13843" max="13843" width="3.625" style="2" customWidth="1"/>
    <col min="13844" max="13845" width="3.5" style="2" customWidth="1"/>
    <col min="13846" max="13846" width="3.375" style="2" customWidth="1"/>
    <col min="13847" max="13849" width="3.5" style="2" customWidth="1"/>
    <col min="13850" max="13851" width="2.625" style="2" customWidth="1"/>
    <col min="13852" max="13852" width="30.375" style="2" customWidth="1"/>
    <col min="13853" max="13854" width="3" style="2" customWidth="1"/>
    <col min="13855" max="13855" width="42.875" style="2" customWidth="1"/>
    <col min="13856" max="14080" width="11.5" style="2"/>
    <col min="14081" max="14081" width="12.625" style="2" customWidth="1"/>
    <col min="14082" max="14082" width="42.125" style="2" customWidth="1"/>
    <col min="14083" max="14083" width="27.875" style="2" customWidth="1"/>
    <col min="14084" max="14085" width="3.125" style="2" customWidth="1"/>
    <col min="14086" max="14087" width="3.375" style="2" customWidth="1"/>
    <col min="14088" max="14088" width="3.125" style="2" customWidth="1"/>
    <col min="14089" max="14089" width="3.5" style="2" customWidth="1"/>
    <col min="14090" max="14092" width="3" style="2" customWidth="1"/>
    <col min="14093" max="14093" width="3.5" style="2" customWidth="1"/>
    <col min="14094" max="14095" width="3" style="2" customWidth="1"/>
    <col min="14096" max="14097" width="2.5" style="2" customWidth="1"/>
    <col min="14098" max="14098" width="3.875" style="2" customWidth="1"/>
    <col min="14099" max="14099" width="3.625" style="2" customWidth="1"/>
    <col min="14100" max="14101" width="3.5" style="2" customWidth="1"/>
    <col min="14102" max="14102" width="3.375" style="2" customWidth="1"/>
    <col min="14103" max="14105" width="3.5" style="2" customWidth="1"/>
    <col min="14106" max="14107" width="2.625" style="2" customWidth="1"/>
    <col min="14108" max="14108" width="30.375" style="2" customWidth="1"/>
    <col min="14109" max="14110" width="3" style="2" customWidth="1"/>
    <col min="14111" max="14111" width="42.875" style="2" customWidth="1"/>
    <col min="14112" max="14336" width="11.5" style="2"/>
    <col min="14337" max="14337" width="12.625" style="2" customWidth="1"/>
    <col min="14338" max="14338" width="42.125" style="2" customWidth="1"/>
    <col min="14339" max="14339" width="27.875" style="2" customWidth="1"/>
    <col min="14340" max="14341" width="3.125" style="2" customWidth="1"/>
    <col min="14342" max="14343" width="3.375" style="2" customWidth="1"/>
    <col min="14344" max="14344" width="3.125" style="2" customWidth="1"/>
    <col min="14345" max="14345" width="3.5" style="2" customWidth="1"/>
    <col min="14346" max="14348" width="3" style="2" customWidth="1"/>
    <col min="14349" max="14349" width="3.5" style="2" customWidth="1"/>
    <col min="14350" max="14351" width="3" style="2" customWidth="1"/>
    <col min="14352" max="14353" width="2.5" style="2" customWidth="1"/>
    <col min="14354" max="14354" width="3.875" style="2" customWidth="1"/>
    <col min="14355" max="14355" width="3.625" style="2" customWidth="1"/>
    <col min="14356" max="14357" width="3.5" style="2" customWidth="1"/>
    <col min="14358" max="14358" width="3.375" style="2" customWidth="1"/>
    <col min="14359" max="14361" width="3.5" style="2" customWidth="1"/>
    <col min="14362" max="14363" width="2.625" style="2" customWidth="1"/>
    <col min="14364" max="14364" width="30.375" style="2" customWidth="1"/>
    <col min="14365" max="14366" width="3" style="2" customWidth="1"/>
    <col min="14367" max="14367" width="42.875" style="2" customWidth="1"/>
    <col min="14368" max="14592" width="11.5" style="2"/>
    <col min="14593" max="14593" width="12.625" style="2" customWidth="1"/>
    <col min="14594" max="14594" width="42.125" style="2" customWidth="1"/>
    <col min="14595" max="14595" width="27.875" style="2" customWidth="1"/>
    <col min="14596" max="14597" width="3.125" style="2" customWidth="1"/>
    <col min="14598" max="14599" width="3.375" style="2" customWidth="1"/>
    <col min="14600" max="14600" width="3.125" style="2" customWidth="1"/>
    <col min="14601" max="14601" width="3.5" style="2" customWidth="1"/>
    <col min="14602" max="14604" width="3" style="2" customWidth="1"/>
    <col min="14605" max="14605" width="3.5" style="2" customWidth="1"/>
    <col min="14606" max="14607" width="3" style="2" customWidth="1"/>
    <col min="14608" max="14609" width="2.5" style="2" customWidth="1"/>
    <col min="14610" max="14610" width="3.875" style="2" customWidth="1"/>
    <col min="14611" max="14611" width="3.625" style="2" customWidth="1"/>
    <col min="14612" max="14613" width="3.5" style="2" customWidth="1"/>
    <col min="14614" max="14614" width="3.375" style="2" customWidth="1"/>
    <col min="14615" max="14617" width="3.5" style="2" customWidth="1"/>
    <col min="14618" max="14619" width="2.625" style="2" customWidth="1"/>
    <col min="14620" max="14620" width="30.375" style="2" customWidth="1"/>
    <col min="14621" max="14622" width="3" style="2" customWidth="1"/>
    <col min="14623" max="14623" width="42.875" style="2" customWidth="1"/>
    <col min="14624" max="14848" width="11.5" style="2"/>
    <col min="14849" max="14849" width="12.625" style="2" customWidth="1"/>
    <col min="14850" max="14850" width="42.125" style="2" customWidth="1"/>
    <col min="14851" max="14851" width="27.875" style="2" customWidth="1"/>
    <col min="14852" max="14853" width="3.125" style="2" customWidth="1"/>
    <col min="14854" max="14855" width="3.375" style="2" customWidth="1"/>
    <col min="14856" max="14856" width="3.125" style="2" customWidth="1"/>
    <col min="14857" max="14857" width="3.5" style="2" customWidth="1"/>
    <col min="14858" max="14860" width="3" style="2" customWidth="1"/>
    <col min="14861" max="14861" width="3.5" style="2" customWidth="1"/>
    <col min="14862" max="14863" width="3" style="2" customWidth="1"/>
    <col min="14864" max="14865" width="2.5" style="2" customWidth="1"/>
    <col min="14866" max="14866" width="3.875" style="2" customWidth="1"/>
    <col min="14867" max="14867" width="3.625" style="2" customWidth="1"/>
    <col min="14868" max="14869" width="3.5" style="2" customWidth="1"/>
    <col min="14870" max="14870" width="3.375" style="2" customWidth="1"/>
    <col min="14871" max="14873" width="3.5" style="2" customWidth="1"/>
    <col min="14874" max="14875" width="2.625" style="2" customWidth="1"/>
    <col min="14876" max="14876" width="30.375" style="2" customWidth="1"/>
    <col min="14877" max="14878" width="3" style="2" customWidth="1"/>
    <col min="14879" max="14879" width="42.875" style="2" customWidth="1"/>
    <col min="14880" max="15104" width="11.5" style="2"/>
    <col min="15105" max="15105" width="12.625" style="2" customWidth="1"/>
    <col min="15106" max="15106" width="42.125" style="2" customWidth="1"/>
    <col min="15107" max="15107" width="27.875" style="2" customWidth="1"/>
    <col min="15108" max="15109" width="3.125" style="2" customWidth="1"/>
    <col min="15110" max="15111" width="3.375" style="2" customWidth="1"/>
    <col min="15112" max="15112" width="3.125" style="2" customWidth="1"/>
    <col min="15113" max="15113" width="3.5" style="2" customWidth="1"/>
    <col min="15114" max="15116" width="3" style="2" customWidth="1"/>
    <col min="15117" max="15117" width="3.5" style="2" customWidth="1"/>
    <col min="15118" max="15119" width="3" style="2" customWidth="1"/>
    <col min="15120" max="15121" width="2.5" style="2" customWidth="1"/>
    <col min="15122" max="15122" width="3.875" style="2" customWidth="1"/>
    <col min="15123" max="15123" width="3.625" style="2" customWidth="1"/>
    <col min="15124" max="15125" width="3.5" style="2" customWidth="1"/>
    <col min="15126" max="15126" width="3.375" style="2" customWidth="1"/>
    <col min="15127" max="15129" width="3.5" style="2" customWidth="1"/>
    <col min="15130" max="15131" width="2.625" style="2" customWidth="1"/>
    <col min="15132" max="15132" width="30.375" style="2" customWidth="1"/>
    <col min="15133" max="15134" width="3" style="2" customWidth="1"/>
    <col min="15135" max="15135" width="42.875" style="2" customWidth="1"/>
    <col min="15136" max="15360" width="11.5" style="2"/>
    <col min="15361" max="15361" width="12.625" style="2" customWidth="1"/>
    <col min="15362" max="15362" width="42.125" style="2" customWidth="1"/>
    <col min="15363" max="15363" width="27.875" style="2" customWidth="1"/>
    <col min="15364" max="15365" width="3.125" style="2" customWidth="1"/>
    <col min="15366" max="15367" width="3.375" style="2" customWidth="1"/>
    <col min="15368" max="15368" width="3.125" style="2" customWidth="1"/>
    <col min="15369" max="15369" width="3.5" style="2" customWidth="1"/>
    <col min="15370" max="15372" width="3" style="2" customWidth="1"/>
    <col min="15373" max="15373" width="3.5" style="2" customWidth="1"/>
    <col min="15374" max="15375" width="3" style="2" customWidth="1"/>
    <col min="15376" max="15377" width="2.5" style="2" customWidth="1"/>
    <col min="15378" max="15378" width="3.875" style="2" customWidth="1"/>
    <col min="15379" max="15379" width="3.625" style="2" customWidth="1"/>
    <col min="15380" max="15381" width="3.5" style="2" customWidth="1"/>
    <col min="15382" max="15382" width="3.375" style="2" customWidth="1"/>
    <col min="15383" max="15385" width="3.5" style="2" customWidth="1"/>
    <col min="15386" max="15387" width="2.625" style="2" customWidth="1"/>
    <col min="15388" max="15388" width="30.375" style="2" customWidth="1"/>
    <col min="15389" max="15390" width="3" style="2" customWidth="1"/>
    <col min="15391" max="15391" width="42.875" style="2" customWidth="1"/>
    <col min="15392" max="15616" width="11.5" style="2"/>
    <col min="15617" max="15617" width="12.625" style="2" customWidth="1"/>
    <col min="15618" max="15618" width="42.125" style="2" customWidth="1"/>
    <col min="15619" max="15619" width="27.875" style="2" customWidth="1"/>
    <col min="15620" max="15621" width="3.125" style="2" customWidth="1"/>
    <col min="15622" max="15623" width="3.375" style="2" customWidth="1"/>
    <col min="15624" max="15624" width="3.125" style="2" customWidth="1"/>
    <col min="15625" max="15625" width="3.5" style="2" customWidth="1"/>
    <col min="15626" max="15628" width="3" style="2" customWidth="1"/>
    <col min="15629" max="15629" width="3.5" style="2" customWidth="1"/>
    <col min="15630" max="15631" width="3" style="2" customWidth="1"/>
    <col min="15632" max="15633" width="2.5" style="2" customWidth="1"/>
    <col min="15634" max="15634" width="3.875" style="2" customWidth="1"/>
    <col min="15635" max="15635" width="3.625" style="2" customWidth="1"/>
    <col min="15636" max="15637" width="3.5" style="2" customWidth="1"/>
    <col min="15638" max="15638" width="3.375" style="2" customWidth="1"/>
    <col min="15639" max="15641" width="3.5" style="2" customWidth="1"/>
    <col min="15642" max="15643" width="2.625" style="2" customWidth="1"/>
    <col min="15644" max="15644" width="30.375" style="2" customWidth="1"/>
    <col min="15645" max="15646" width="3" style="2" customWidth="1"/>
    <col min="15647" max="15647" width="42.875" style="2" customWidth="1"/>
    <col min="15648" max="15872" width="11.5" style="2"/>
    <col min="15873" max="15873" width="12.625" style="2" customWidth="1"/>
    <col min="15874" max="15874" width="42.125" style="2" customWidth="1"/>
    <col min="15875" max="15875" width="27.875" style="2" customWidth="1"/>
    <col min="15876" max="15877" width="3.125" style="2" customWidth="1"/>
    <col min="15878" max="15879" width="3.375" style="2" customWidth="1"/>
    <col min="15880" max="15880" width="3.125" style="2" customWidth="1"/>
    <col min="15881" max="15881" width="3.5" style="2" customWidth="1"/>
    <col min="15882" max="15884" width="3" style="2" customWidth="1"/>
    <col min="15885" max="15885" width="3.5" style="2" customWidth="1"/>
    <col min="15886" max="15887" width="3" style="2" customWidth="1"/>
    <col min="15888" max="15889" width="2.5" style="2" customWidth="1"/>
    <col min="15890" max="15890" width="3.875" style="2" customWidth="1"/>
    <col min="15891" max="15891" width="3.625" style="2" customWidth="1"/>
    <col min="15892" max="15893" width="3.5" style="2" customWidth="1"/>
    <col min="15894" max="15894" width="3.375" style="2" customWidth="1"/>
    <col min="15895" max="15897" width="3.5" style="2" customWidth="1"/>
    <col min="15898" max="15899" width="2.625" style="2" customWidth="1"/>
    <col min="15900" max="15900" width="30.375" style="2" customWidth="1"/>
    <col min="15901" max="15902" width="3" style="2" customWidth="1"/>
    <col min="15903" max="15903" width="42.875" style="2" customWidth="1"/>
    <col min="15904" max="16128" width="11.5" style="2"/>
    <col min="16129" max="16129" width="12.625" style="2" customWidth="1"/>
    <col min="16130" max="16130" width="42.125" style="2" customWidth="1"/>
    <col min="16131" max="16131" width="27.875" style="2" customWidth="1"/>
    <col min="16132" max="16133" width="3.125" style="2" customWidth="1"/>
    <col min="16134" max="16135" width="3.375" style="2" customWidth="1"/>
    <col min="16136" max="16136" width="3.125" style="2" customWidth="1"/>
    <col min="16137" max="16137" width="3.5" style="2" customWidth="1"/>
    <col min="16138" max="16140" width="3" style="2" customWidth="1"/>
    <col min="16141" max="16141" width="3.5" style="2" customWidth="1"/>
    <col min="16142" max="16143" width="3" style="2" customWidth="1"/>
    <col min="16144" max="16145" width="2.5" style="2" customWidth="1"/>
    <col min="16146" max="16146" width="3.875" style="2" customWidth="1"/>
    <col min="16147" max="16147" width="3.625" style="2" customWidth="1"/>
    <col min="16148" max="16149" width="3.5" style="2" customWidth="1"/>
    <col min="16150" max="16150" width="3.375" style="2" customWidth="1"/>
    <col min="16151" max="16153" width="3.5" style="2" customWidth="1"/>
    <col min="16154" max="16155" width="2.625" style="2" customWidth="1"/>
    <col min="16156" max="16156" width="30.375" style="2" customWidth="1"/>
    <col min="16157" max="16158" width="3" style="2" customWidth="1"/>
    <col min="16159" max="16159" width="42.875" style="2" customWidth="1"/>
    <col min="16160" max="16384" width="11.5" style="2"/>
  </cols>
  <sheetData>
    <row r="1" spans="1:32" s="1" customFormat="1" ht="15" customHeight="1" x14ac:dyDescent="0.2">
      <c r="A1" s="88"/>
      <c r="B1" s="89"/>
      <c r="C1" s="100" t="s">
        <v>123</v>
      </c>
      <c r="D1" s="101"/>
      <c r="E1" s="101"/>
      <c r="F1" s="101"/>
      <c r="G1" s="101"/>
      <c r="H1" s="101"/>
      <c r="I1" s="101"/>
      <c r="J1" s="101"/>
      <c r="K1" s="101"/>
      <c r="L1" s="101"/>
      <c r="M1" s="101"/>
      <c r="N1" s="101"/>
      <c r="O1" s="101"/>
      <c r="P1" s="101"/>
      <c r="Q1" s="101"/>
      <c r="R1" s="101"/>
      <c r="S1" s="101"/>
      <c r="T1" s="101"/>
      <c r="U1" s="101"/>
      <c r="V1" s="101"/>
      <c r="W1" s="101"/>
      <c r="X1" s="101"/>
      <c r="Y1" s="101"/>
      <c r="Z1" s="101"/>
      <c r="AA1" s="101"/>
      <c r="AB1" s="102"/>
      <c r="AC1" s="94" t="s">
        <v>118</v>
      </c>
      <c r="AD1" s="95"/>
      <c r="AE1" s="96"/>
    </row>
    <row r="2" spans="1:32" s="1" customFormat="1" ht="15" customHeight="1" thickBot="1" x14ac:dyDescent="0.25">
      <c r="A2" s="90"/>
      <c r="B2" s="91"/>
      <c r="C2" s="114"/>
      <c r="D2" s="115"/>
      <c r="E2" s="115"/>
      <c r="F2" s="115"/>
      <c r="G2" s="115"/>
      <c r="H2" s="115"/>
      <c r="I2" s="115"/>
      <c r="J2" s="115"/>
      <c r="K2" s="115"/>
      <c r="L2" s="115"/>
      <c r="M2" s="115"/>
      <c r="N2" s="115"/>
      <c r="O2" s="115"/>
      <c r="P2" s="115"/>
      <c r="Q2" s="115"/>
      <c r="R2" s="115"/>
      <c r="S2" s="115"/>
      <c r="T2" s="115"/>
      <c r="U2" s="115"/>
      <c r="V2" s="115"/>
      <c r="W2" s="115"/>
      <c r="X2" s="115"/>
      <c r="Y2" s="115"/>
      <c r="Z2" s="115"/>
      <c r="AA2" s="115"/>
      <c r="AB2" s="116"/>
      <c r="AC2" s="97" t="s">
        <v>0</v>
      </c>
      <c r="AD2" s="98"/>
      <c r="AE2" s="99"/>
    </row>
    <row r="3" spans="1:32" s="1" customFormat="1" ht="24" customHeight="1" x14ac:dyDescent="0.2">
      <c r="A3" s="90"/>
      <c r="B3" s="91"/>
      <c r="C3" s="100" t="s">
        <v>1</v>
      </c>
      <c r="D3" s="101"/>
      <c r="E3" s="101"/>
      <c r="F3" s="101"/>
      <c r="G3" s="101"/>
      <c r="H3" s="101"/>
      <c r="I3" s="101"/>
      <c r="J3" s="101"/>
      <c r="K3" s="101"/>
      <c r="L3" s="101"/>
      <c r="M3" s="101"/>
      <c r="N3" s="101"/>
      <c r="O3" s="101"/>
      <c r="P3" s="101"/>
      <c r="Q3" s="101"/>
      <c r="R3" s="101"/>
      <c r="S3" s="101"/>
      <c r="T3" s="101"/>
      <c r="U3" s="101"/>
      <c r="V3" s="101"/>
      <c r="W3" s="101"/>
      <c r="X3" s="101"/>
      <c r="Y3" s="101"/>
      <c r="Z3" s="101"/>
      <c r="AA3" s="101"/>
      <c r="AB3" s="102"/>
      <c r="AC3" s="97" t="s">
        <v>151</v>
      </c>
      <c r="AD3" s="98"/>
      <c r="AE3" s="99"/>
    </row>
    <row r="4" spans="1:32" s="1" customFormat="1" ht="24" customHeight="1" thickBot="1" x14ac:dyDescent="0.25">
      <c r="A4" s="92"/>
      <c r="B4" s="93"/>
      <c r="C4" s="103"/>
      <c r="D4" s="104"/>
      <c r="E4" s="104"/>
      <c r="F4" s="104"/>
      <c r="G4" s="104"/>
      <c r="H4" s="104"/>
      <c r="I4" s="104"/>
      <c r="J4" s="104"/>
      <c r="K4" s="104"/>
      <c r="L4" s="104"/>
      <c r="M4" s="104"/>
      <c r="N4" s="104"/>
      <c r="O4" s="104"/>
      <c r="P4" s="104"/>
      <c r="Q4" s="104"/>
      <c r="R4" s="104"/>
      <c r="S4" s="104"/>
      <c r="T4" s="104"/>
      <c r="U4" s="104"/>
      <c r="V4" s="104"/>
      <c r="W4" s="104"/>
      <c r="X4" s="104"/>
      <c r="Y4" s="104"/>
      <c r="Z4" s="104"/>
      <c r="AA4" s="104"/>
      <c r="AB4" s="105"/>
      <c r="AC4" s="106" t="s">
        <v>2</v>
      </c>
      <c r="AD4" s="107"/>
      <c r="AE4" s="108"/>
    </row>
    <row r="5" spans="1:32" x14ac:dyDescent="0.2">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3"/>
      <c r="AC5" s="32"/>
      <c r="AD5" s="33"/>
      <c r="AE5" s="32"/>
    </row>
    <row r="6" spans="1:32" ht="28.5" customHeight="1" x14ac:dyDescent="0.2">
      <c r="A6" s="127" t="s">
        <v>3</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3"/>
    </row>
    <row r="7" spans="1:32" ht="43.5" customHeight="1" x14ac:dyDescent="0.2">
      <c r="A7" s="128" t="s">
        <v>152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30"/>
      <c r="AF7" s="3"/>
    </row>
    <row r="8" spans="1:32" ht="22.5" customHeight="1" x14ac:dyDescent="0.2">
      <c r="A8" s="127" t="s">
        <v>4</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3"/>
    </row>
    <row r="9" spans="1:32" ht="33" customHeight="1" x14ac:dyDescent="0.2">
      <c r="A9" s="131" t="s">
        <v>5</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3"/>
      <c r="AF9" s="3"/>
    </row>
    <row r="10" spans="1:32" ht="24" customHeight="1" x14ac:dyDescent="0.2">
      <c r="A10" s="127" t="s">
        <v>6</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3"/>
    </row>
    <row r="11" spans="1:32" ht="117" customHeight="1" x14ac:dyDescent="0.2">
      <c r="A11" s="128" t="s">
        <v>113</v>
      </c>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30"/>
      <c r="AF11" s="3"/>
    </row>
    <row r="12" spans="1:32" ht="15" customHeight="1" x14ac:dyDescent="0.2">
      <c r="A12" s="109" t="s">
        <v>7</v>
      </c>
      <c r="B12" s="110"/>
      <c r="C12" s="111" t="s">
        <v>8</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2"/>
      <c r="AB12" s="113" t="s">
        <v>9</v>
      </c>
      <c r="AC12" s="111"/>
      <c r="AD12" s="111"/>
      <c r="AE12" s="112"/>
    </row>
    <row r="13" spans="1:32" ht="26.25" customHeight="1" x14ac:dyDescent="0.2">
      <c r="A13" s="117" t="s">
        <v>10</v>
      </c>
      <c r="B13" s="118"/>
      <c r="C13" s="121" t="s">
        <v>137</v>
      </c>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3"/>
      <c r="AB13" s="121" t="s">
        <v>11</v>
      </c>
      <c r="AC13" s="122"/>
      <c r="AD13" s="122"/>
      <c r="AE13" s="123"/>
    </row>
    <row r="14" spans="1:32" ht="21.75" customHeight="1" x14ac:dyDescent="0.2">
      <c r="A14" s="119"/>
      <c r="B14" s="120"/>
      <c r="C14" s="124"/>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6"/>
      <c r="AB14" s="124"/>
      <c r="AC14" s="125"/>
      <c r="AD14" s="125"/>
      <c r="AE14" s="126"/>
    </row>
    <row r="15" spans="1:32" ht="66.75" customHeight="1" x14ac:dyDescent="0.2">
      <c r="A15" s="117" t="s">
        <v>12</v>
      </c>
      <c r="B15" s="118"/>
      <c r="C15" s="143" t="s">
        <v>13</v>
      </c>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5"/>
      <c r="AB15" s="137" t="s">
        <v>14</v>
      </c>
      <c r="AC15" s="138"/>
      <c r="AD15" s="138"/>
      <c r="AE15" s="139"/>
    </row>
    <row r="16" spans="1:32" ht="49.5" customHeight="1" x14ac:dyDescent="0.2">
      <c r="A16" s="117" t="s">
        <v>15</v>
      </c>
      <c r="B16" s="118"/>
      <c r="C16" s="143" t="s">
        <v>16</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5"/>
      <c r="AB16" s="137" t="s">
        <v>17</v>
      </c>
      <c r="AC16" s="138"/>
      <c r="AD16" s="138"/>
      <c r="AE16" s="139"/>
    </row>
    <row r="17" spans="1:32" ht="72" customHeight="1" x14ac:dyDescent="0.2">
      <c r="A17" s="117" t="s">
        <v>18</v>
      </c>
      <c r="B17" s="118"/>
      <c r="C17" s="134" t="s">
        <v>19</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6"/>
      <c r="AB17" s="137" t="s">
        <v>20</v>
      </c>
      <c r="AC17" s="138"/>
      <c r="AD17" s="138"/>
      <c r="AE17" s="139"/>
    </row>
    <row r="18" spans="1:32" ht="30" customHeight="1" x14ac:dyDescent="0.2">
      <c r="A18" s="140" t="s">
        <v>21</v>
      </c>
      <c r="B18" s="140"/>
      <c r="C18" s="140"/>
      <c r="D18" s="140"/>
      <c r="E18" s="140"/>
      <c r="F18" s="140"/>
      <c r="G18" s="140"/>
      <c r="H18" s="140" t="s">
        <v>22</v>
      </c>
      <c r="I18" s="140"/>
      <c r="J18" s="140"/>
      <c r="K18" s="140"/>
      <c r="L18" s="140"/>
      <c r="M18" s="140"/>
      <c r="N18" s="140"/>
      <c r="O18" s="140"/>
      <c r="P18" s="140"/>
      <c r="Q18" s="140"/>
      <c r="R18" s="140"/>
      <c r="S18" s="140"/>
      <c r="T18" s="140"/>
      <c r="U18" s="140"/>
      <c r="V18" s="140"/>
      <c r="W18" s="140"/>
      <c r="X18" s="140"/>
      <c r="Y18" s="140"/>
      <c r="Z18" s="140"/>
      <c r="AA18" s="140"/>
      <c r="AB18" s="141" t="s">
        <v>23</v>
      </c>
      <c r="AC18" s="142"/>
      <c r="AD18" s="142"/>
      <c r="AE18" s="142"/>
    </row>
    <row r="19" spans="1:32" ht="270" customHeight="1" x14ac:dyDescent="0.2">
      <c r="A19" s="146" t="s">
        <v>24</v>
      </c>
      <c r="B19" s="146"/>
      <c r="C19" s="146"/>
      <c r="D19" s="146"/>
      <c r="E19" s="146"/>
      <c r="F19" s="146"/>
      <c r="G19" s="146"/>
      <c r="H19" s="147" t="s">
        <v>25</v>
      </c>
      <c r="I19" s="148"/>
      <c r="J19" s="148"/>
      <c r="K19" s="148"/>
      <c r="L19" s="148"/>
      <c r="M19" s="148"/>
      <c r="N19" s="148"/>
      <c r="O19" s="148"/>
      <c r="P19" s="148"/>
      <c r="Q19" s="148"/>
      <c r="R19" s="148"/>
      <c r="S19" s="148"/>
      <c r="T19" s="148"/>
      <c r="U19" s="148"/>
      <c r="V19" s="148"/>
      <c r="W19" s="148"/>
      <c r="X19" s="148"/>
      <c r="Y19" s="148"/>
      <c r="Z19" s="148"/>
      <c r="AA19" s="149"/>
      <c r="AB19" s="150" t="s">
        <v>120</v>
      </c>
      <c r="AC19" s="150"/>
      <c r="AD19" s="150"/>
      <c r="AE19" s="150"/>
    </row>
    <row r="20" spans="1:32" ht="18" customHeight="1" x14ac:dyDescent="0.2">
      <c r="A20" s="151" t="s">
        <v>26</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2" x14ac:dyDescent="0.2">
      <c r="A21" s="153" t="s">
        <v>26</v>
      </c>
      <c r="B21" s="154"/>
      <c r="C21" s="159" t="s">
        <v>27</v>
      </c>
      <c r="D21" s="141" t="s">
        <v>28</v>
      </c>
      <c r="E21" s="142"/>
      <c r="F21" s="142"/>
      <c r="G21" s="142"/>
      <c r="H21" s="142"/>
      <c r="I21" s="162"/>
      <c r="J21" s="141" t="s">
        <v>29</v>
      </c>
      <c r="K21" s="142"/>
      <c r="L21" s="142"/>
      <c r="M21" s="142"/>
      <c r="N21" s="142"/>
      <c r="O21" s="162"/>
      <c r="P21" s="141" t="s">
        <v>30</v>
      </c>
      <c r="Q21" s="142"/>
      <c r="R21" s="142"/>
      <c r="S21" s="142"/>
      <c r="T21" s="142"/>
      <c r="U21" s="162"/>
      <c r="V21" s="141" t="s">
        <v>31</v>
      </c>
      <c r="W21" s="142"/>
      <c r="X21" s="142"/>
      <c r="Y21" s="142"/>
      <c r="Z21" s="142"/>
      <c r="AA21" s="162"/>
      <c r="AB21" s="159" t="s">
        <v>32</v>
      </c>
      <c r="AC21" s="153" t="s">
        <v>33</v>
      </c>
      <c r="AD21" s="165"/>
      <c r="AE21" s="154"/>
      <c r="AF21" s="3"/>
    </row>
    <row r="22" spans="1:32" ht="25.5" customHeight="1" x14ac:dyDescent="0.2">
      <c r="A22" s="155"/>
      <c r="B22" s="156"/>
      <c r="C22" s="160"/>
      <c r="D22" s="141" t="s">
        <v>34</v>
      </c>
      <c r="E22" s="162"/>
      <c r="F22" s="141" t="s">
        <v>35</v>
      </c>
      <c r="G22" s="162"/>
      <c r="H22" s="141" t="s">
        <v>36</v>
      </c>
      <c r="I22" s="162"/>
      <c r="J22" s="141" t="s">
        <v>37</v>
      </c>
      <c r="K22" s="162"/>
      <c r="L22" s="141" t="s">
        <v>38</v>
      </c>
      <c r="M22" s="162"/>
      <c r="N22" s="141" t="s">
        <v>39</v>
      </c>
      <c r="O22" s="162"/>
      <c r="P22" s="141" t="s">
        <v>40</v>
      </c>
      <c r="Q22" s="162"/>
      <c r="R22" s="141" t="s">
        <v>41</v>
      </c>
      <c r="S22" s="162"/>
      <c r="T22" s="141" t="s">
        <v>42</v>
      </c>
      <c r="U22" s="162"/>
      <c r="V22" s="141" t="s">
        <v>43</v>
      </c>
      <c r="W22" s="162"/>
      <c r="X22" s="141" t="s">
        <v>44</v>
      </c>
      <c r="Y22" s="162"/>
      <c r="Z22" s="141" t="s">
        <v>45</v>
      </c>
      <c r="AA22" s="162"/>
      <c r="AB22" s="160"/>
      <c r="AC22" s="157"/>
      <c r="AD22" s="166"/>
      <c r="AE22" s="158"/>
      <c r="AF22" s="3"/>
    </row>
    <row r="23" spans="1:32" x14ac:dyDescent="0.2">
      <c r="A23" s="157"/>
      <c r="B23" s="158"/>
      <c r="C23" s="161"/>
      <c r="D23" s="34" t="s">
        <v>46</v>
      </c>
      <c r="E23" s="34" t="s">
        <v>47</v>
      </c>
      <c r="F23" s="34" t="s">
        <v>46</v>
      </c>
      <c r="G23" s="34" t="s">
        <v>47</v>
      </c>
      <c r="H23" s="34" t="s">
        <v>46</v>
      </c>
      <c r="I23" s="34" t="s">
        <v>47</v>
      </c>
      <c r="J23" s="34" t="s">
        <v>46</v>
      </c>
      <c r="K23" s="34" t="s">
        <v>47</v>
      </c>
      <c r="L23" s="34" t="s">
        <v>46</v>
      </c>
      <c r="M23" s="34" t="s">
        <v>47</v>
      </c>
      <c r="N23" s="34" t="s">
        <v>46</v>
      </c>
      <c r="O23" s="34" t="s">
        <v>47</v>
      </c>
      <c r="P23" s="34" t="s">
        <v>46</v>
      </c>
      <c r="Q23" s="34" t="s">
        <v>47</v>
      </c>
      <c r="R23" s="34" t="s">
        <v>46</v>
      </c>
      <c r="S23" s="34" t="s">
        <v>47</v>
      </c>
      <c r="T23" s="34" t="s">
        <v>46</v>
      </c>
      <c r="U23" s="34" t="s">
        <v>47</v>
      </c>
      <c r="V23" s="34" t="s">
        <v>46</v>
      </c>
      <c r="W23" s="34" t="s">
        <v>47</v>
      </c>
      <c r="X23" s="34" t="s">
        <v>46</v>
      </c>
      <c r="Y23" s="34" t="s">
        <v>47</v>
      </c>
      <c r="Z23" s="34" t="s">
        <v>46</v>
      </c>
      <c r="AA23" s="34" t="s">
        <v>47</v>
      </c>
      <c r="AB23" s="161"/>
      <c r="AC23" s="34" t="s">
        <v>46</v>
      </c>
      <c r="AD23" s="34" t="s">
        <v>48</v>
      </c>
      <c r="AE23" s="34" t="s">
        <v>49</v>
      </c>
      <c r="AF23" s="3"/>
    </row>
    <row r="24" spans="1:32" s="13" customFormat="1" ht="22.5" x14ac:dyDescent="0.2">
      <c r="A24" s="163" t="s">
        <v>50</v>
      </c>
      <c r="B24" s="35" t="s">
        <v>154</v>
      </c>
      <c r="C24" s="36" t="s">
        <v>115</v>
      </c>
      <c r="D24" s="37" t="s">
        <v>114</v>
      </c>
      <c r="E24" s="38"/>
      <c r="F24" s="39"/>
      <c r="G24" s="38"/>
      <c r="H24" s="38" t="s">
        <v>46</v>
      </c>
      <c r="I24" s="38" t="s">
        <v>47</v>
      </c>
      <c r="J24" s="38"/>
      <c r="K24" s="38"/>
      <c r="L24" s="38"/>
      <c r="M24" s="38"/>
      <c r="N24" s="38" t="s">
        <v>46</v>
      </c>
      <c r="O24" s="38"/>
      <c r="P24" s="38"/>
      <c r="Q24" s="38"/>
      <c r="R24" s="38"/>
      <c r="S24" s="38"/>
      <c r="T24" s="38"/>
      <c r="U24" s="38"/>
      <c r="V24" s="38"/>
      <c r="W24" s="38"/>
      <c r="X24" s="38"/>
      <c r="Y24" s="38"/>
      <c r="Z24" s="38"/>
      <c r="AA24" s="40"/>
      <c r="AB24" s="41" t="s">
        <v>52</v>
      </c>
      <c r="AC24" s="42">
        <f>COUNTIF(D24:AA24,"P")</f>
        <v>3</v>
      </c>
      <c r="AD24" s="42">
        <f>COUNTIF(D24:AA24,"E")</f>
        <v>1</v>
      </c>
      <c r="AE24" s="43">
        <f>AD24/AC24</f>
        <v>0.33333333333333331</v>
      </c>
    </row>
    <row r="25" spans="1:32" s="13" customFormat="1" x14ac:dyDescent="0.2">
      <c r="A25" s="163"/>
      <c r="B25" s="35" t="s">
        <v>155</v>
      </c>
      <c r="C25" s="36"/>
      <c r="D25" s="37" t="s">
        <v>114</v>
      </c>
      <c r="E25" s="38" t="s">
        <v>47</v>
      </c>
      <c r="F25" s="39"/>
      <c r="G25" s="38"/>
      <c r="H25" s="38"/>
      <c r="I25" s="38"/>
      <c r="J25" s="38"/>
      <c r="K25" s="38"/>
      <c r="L25" s="38"/>
      <c r="M25" s="38"/>
      <c r="N25" s="38"/>
      <c r="O25" s="38"/>
      <c r="P25" s="38"/>
      <c r="Q25" s="38"/>
      <c r="R25" s="38"/>
      <c r="S25" s="38"/>
      <c r="T25" s="38"/>
      <c r="U25" s="38"/>
      <c r="V25" s="38"/>
      <c r="W25" s="38"/>
      <c r="X25" s="38"/>
      <c r="Y25" s="38"/>
      <c r="Z25" s="38"/>
      <c r="AA25" s="40"/>
      <c r="AB25" s="41"/>
      <c r="AC25" s="42"/>
      <c r="AD25" s="42"/>
      <c r="AE25" s="43"/>
    </row>
    <row r="26" spans="1:32" s="13" customFormat="1" ht="22.5" x14ac:dyDescent="0.2">
      <c r="A26" s="163"/>
      <c r="B26" s="35" t="s">
        <v>53</v>
      </c>
      <c r="C26" s="36" t="s">
        <v>115</v>
      </c>
      <c r="D26" s="37" t="s">
        <v>46</v>
      </c>
      <c r="E26" s="38" t="s">
        <v>47</v>
      </c>
      <c r="F26" s="39" t="s">
        <v>114</v>
      </c>
      <c r="G26" s="38"/>
      <c r="H26" s="38" t="s">
        <v>46</v>
      </c>
      <c r="I26" s="38"/>
      <c r="J26" s="38"/>
      <c r="K26" s="38"/>
      <c r="L26" s="38"/>
      <c r="M26" s="38"/>
      <c r="N26" s="38" t="s">
        <v>46</v>
      </c>
      <c r="O26" s="38"/>
      <c r="P26" s="38"/>
      <c r="Q26" s="38"/>
      <c r="R26" s="38"/>
      <c r="S26" s="38"/>
      <c r="T26" s="38"/>
      <c r="U26" s="38"/>
      <c r="V26" s="38"/>
      <c r="W26" s="38"/>
      <c r="X26" s="38"/>
      <c r="Y26" s="38"/>
      <c r="Z26" s="38"/>
      <c r="AA26" s="40"/>
      <c r="AB26" s="41" t="s">
        <v>54</v>
      </c>
      <c r="AC26" s="42">
        <f>COUNTIF(D26:AA26,"P")</f>
        <v>4</v>
      </c>
      <c r="AD26" s="42">
        <f>COUNTIF(D26:AA26,"E")</f>
        <v>1</v>
      </c>
      <c r="AE26" s="43">
        <f>AD26/AC26</f>
        <v>0.25</v>
      </c>
    </row>
    <row r="27" spans="1:32" s="13" customFormat="1" ht="47.25" hidden="1" customHeight="1" x14ac:dyDescent="0.2">
      <c r="A27" s="163"/>
      <c r="B27" s="44" t="s">
        <v>122</v>
      </c>
      <c r="C27" s="36" t="s">
        <v>115</v>
      </c>
      <c r="D27" s="37"/>
      <c r="E27" s="38"/>
      <c r="F27" s="39"/>
      <c r="G27" s="38"/>
      <c r="H27" s="38" t="s">
        <v>46</v>
      </c>
      <c r="I27" s="38"/>
      <c r="J27" s="38"/>
      <c r="K27" s="38"/>
      <c r="L27" s="38"/>
      <c r="M27" s="38"/>
      <c r="N27" s="38" t="s">
        <v>46</v>
      </c>
      <c r="O27" s="38"/>
      <c r="P27" s="38"/>
      <c r="Q27" s="38"/>
      <c r="R27" s="38"/>
      <c r="S27" s="38"/>
      <c r="T27" s="38"/>
      <c r="U27" s="38"/>
      <c r="V27" s="38"/>
      <c r="W27" s="38"/>
      <c r="X27" s="38"/>
      <c r="Y27" s="38"/>
      <c r="Z27" s="38"/>
      <c r="AA27" s="40"/>
      <c r="AB27" s="41" t="s">
        <v>55</v>
      </c>
      <c r="AC27" s="42">
        <f>COUNTIF(D27:AA27,"P")</f>
        <v>2</v>
      </c>
      <c r="AD27" s="42">
        <f>COUNTIF(D27:AA27,"E")</f>
        <v>0</v>
      </c>
      <c r="AE27" s="43">
        <f>AD27/AC27</f>
        <v>0</v>
      </c>
    </row>
    <row r="28" spans="1:32" s="13" customFormat="1" ht="22.5" x14ac:dyDescent="0.2">
      <c r="A28" s="163"/>
      <c r="B28" s="35" t="s">
        <v>56</v>
      </c>
      <c r="C28" s="36" t="s">
        <v>115</v>
      </c>
      <c r="D28" s="37" t="s">
        <v>46</v>
      </c>
      <c r="E28" s="38"/>
      <c r="F28" s="39"/>
      <c r="G28" s="38"/>
      <c r="H28" s="38" t="s">
        <v>46</v>
      </c>
      <c r="I28" s="38"/>
      <c r="J28" s="38"/>
      <c r="K28" s="38"/>
      <c r="L28" s="38"/>
      <c r="M28" s="38"/>
      <c r="N28" s="38" t="s">
        <v>46</v>
      </c>
      <c r="O28" s="38"/>
      <c r="P28" s="38"/>
      <c r="Q28" s="38"/>
      <c r="R28" s="38"/>
      <c r="S28" s="38"/>
      <c r="T28" s="38"/>
      <c r="U28" s="38"/>
      <c r="V28" s="38"/>
      <c r="W28" s="38"/>
      <c r="X28" s="38"/>
      <c r="Y28" s="38"/>
      <c r="Z28" s="38"/>
      <c r="AA28" s="40"/>
      <c r="AB28" s="41" t="s">
        <v>57</v>
      </c>
      <c r="AC28" s="42">
        <f>COUNTIF(D28:AA28,"P")</f>
        <v>3</v>
      </c>
      <c r="AD28" s="42">
        <f>COUNTIF(D28:AA28,"E")</f>
        <v>0</v>
      </c>
      <c r="AE28" s="43">
        <f>AD28/AC28</f>
        <v>0</v>
      </c>
    </row>
    <row r="29" spans="1:32" s="13" customFormat="1" ht="45" x14ac:dyDescent="0.2">
      <c r="A29" s="164" t="s">
        <v>58</v>
      </c>
      <c r="B29" s="35" t="s">
        <v>59</v>
      </c>
      <c r="C29" s="36" t="s">
        <v>115</v>
      </c>
      <c r="D29" s="37" t="s">
        <v>46</v>
      </c>
      <c r="E29" s="38" t="s">
        <v>47</v>
      </c>
      <c r="F29" s="39"/>
      <c r="G29" s="38"/>
      <c r="H29" s="38"/>
      <c r="I29" s="38"/>
      <c r="J29" s="38"/>
      <c r="K29" s="38"/>
      <c r="L29" s="38"/>
      <c r="M29" s="38"/>
      <c r="N29" s="38" t="s">
        <v>46</v>
      </c>
      <c r="O29" s="38"/>
      <c r="P29" s="38"/>
      <c r="Q29" s="38"/>
      <c r="R29" s="38"/>
      <c r="S29" s="38"/>
      <c r="T29" s="38"/>
      <c r="U29" s="38"/>
      <c r="V29" s="38"/>
      <c r="W29" s="38"/>
      <c r="X29" s="38"/>
      <c r="Y29" s="38"/>
      <c r="Z29" s="38"/>
      <c r="AA29" s="40"/>
      <c r="AB29" s="41" t="s">
        <v>60</v>
      </c>
      <c r="AC29" s="42">
        <f>COUNTIF(D29:AA29,"P")</f>
        <v>2</v>
      </c>
      <c r="AD29" s="42">
        <f>COUNTIF(D29:AA29,"E")</f>
        <v>1</v>
      </c>
      <c r="AE29" s="43">
        <f>AD29/AC29</f>
        <v>0.5</v>
      </c>
    </row>
    <row r="30" spans="1:32" s="13" customFormat="1" ht="42.75" hidden="1" customHeight="1" x14ac:dyDescent="0.2">
      <c r="A30" s="164"/>
      <c r="B30" s="45" t="s">
        <v>61</v>
      </c>
      <c r="C30" s="36" t="s">
        <v>115</v>
      </c>
      <c r="D30" s="37"/>
      <c r="E30" s="38"/>
      <c r="F30" s="38" t="s">
        <v>46</v>
      </c>
      <c r="G30" s="38"/>
      <c r="H30" s="38"/>
      <c r="I30" s="38"/>
      <c r="J30" s="38"/>
      <c r="K30" s="38"/>
      <c r="L30" s="38"/>
      <c r="M30" s="38"/>
      <c r="N30" s="38"/>
      <c r="O30" s="38"/>
      <c r="P30" s="38" t="s">
        <v>46</v>
      </c>
      <c r="Q30" s="38"/>
      <c r="R30" s="38"/>
      <c r="S30" s="38"/>
      <c r="T30" s="38"/>
      <c r="U30" s="38"/>
      <c r="V30" s="38"/>
      <c r="W30" s="38"/>
      <c r="X30" s="38" t="s">
        <v>46</v>
      </c>
      <c r="Y30" s="38"/>
      <c r="Z30" s="38"/>
      <c r="AA30" s="40"/>
      <c r="AB30" s="41" t="s">
        <v>62</v>
      </c>
      <c r="AC30" s="42">
        <f t="shared" ref="AC30:AC48" si="0">COUNTIF(D30:AA30,"P")</f>
        <v>3</v>
      </c>
      <c r="AD30" s="42">
        <f t="shared" ref="AD30:AD48" si="1">COUNTIF(D30:AA30,"E")</f>
        <v>0</v>
      </c>
      <c r="AE30" s="43">
        <f t="shared" ref="AE30:AE48" si="2">AD30/AC30</f>
        <v>0</v>
      </c>
    </row>
    <row r="31" spans="1:32" s="13" customFormat="1" ht="38.25" hidden="1" customHeight="1" x14ac:dyDescent="0.2">
      <c r="A31" s="164"/>
      <c r="B31" s="45" t="s">
        <v>63</v>
      </c>
      <c r="C31" s="36" t="s">
        <v>115</v>
      </c>
      <c r="D31" s="37"/>
      <c r="E31" s="38"/>
      <c r="F31" s="38" t="s">
        <v>46</v>
      </c>
      <c r="G31" s="38"/>
      <c r="H31" s="38"/>
      <c r="I31" s="38"/>
      <c r="J31" s="38"/>
      <c r="K31" s="38"/>
      <c r="L31" s="38"/>
      <c r="M31" s="38"/>
      <c r="N31" s="38"/>
      <c r="O31" s="38"/>
      <c r="P31" s="38" t="s">
        <v>46</v>
      </c>
      <c r="Q31" s="38"/>
      <c r="R31" s="38"/>
      <c r="S31" s="38"/>
      <c r="T31" s="38"/>
      <c r="U31" s="38"/>
      <c r="V31" s="38"/>
      <c r="W31" s="38"/>
      <c r="X31" s="38" t="s">
        <v>46</v>
      </c>
      <c r="Y31" s="38"/>
      <c r="Z31" s="38"/>
      <c r="AA31" s="40"/>
      <c r="AB31" s="41" t="s">
        <v>62</v>
      </c>
      <c r="AC31" s="42">
        <f t="shared" si="0"/>
        <v>3</v>
      </c>
      <c r="AD31" s="42">
        <f t="shared" si="1"/>
        <v>0</v>
      </c>
      <c r="AE31" s="43">
        <f t="shared" si="2"/>
        <v>0</v>
      </c>
    </row>
    <row r="32" spans="1:32" s="13" customFormat="1" ht="51" hidden="1" customHeight="1" x14ac:dyDescent="0.2">
      <c r="A32" s="164"/>
      <c r="B32" s="45" t="s">
        <v>64</v>
      </c>
      <c r="C32" s="36" t="s">
        <v>115</v>
      </c>
      <c r="D32" s="37"/>
      <c r="E32" s="38"/>
      <c r="F32" s="38" t="s">
        <v>46</v>
      </c>
      <c r="G32" s="38"/>
      <c r="H32" s="38"/>
      <c r="I32" s="38"/>
      <c r="J32" s="38"/>
      <c r="K32" s="38"/>
      <c r="L32" s="38"/>
      <c r="M32" s="38"/>
      <c r="N32" s="38"/>
      <c r="O32" s="38"/>
      <c r="P32" s="38" t="s">
        <v>46</v>
      </c>
      <c r="Q32" s="38"/>
      <c r="R32" s="38"/>
      <c r="S32" s="38"/>
      <c r="T32" s="38"/>
      <c r="U32" s="38"/>
      <c r="V32" s="38"/>
      <c r="W32" s="38"/>
      <c r="X32" s="38" t="s">
        <v>46</v>
      </c>
      <c r="Y32" s="38"/>
      <c r="Z32" s="38"/>
      <c r="AA32" s="40"/>
      <c r="AB32" s="41" t="s">
        <v>65</v>
      </c>
      <c r="AC32" s="42">
        <f t="shared" si="0"/>
        <v>3</v>
      </c>
      <c r="AD32" s="42">
        <f t="shared" si="1"/>
        <v>0</v>
      </c>
      <c r="AE32" s="43">
        <f t="shared" si="2"/>
        <v>0</v>
      </c>
    </row>
    <row r="33" spans="1:31" s="13" customFormat="1" ht="21" hidden="1" customHeight="1" x14ac:dyDescent="0.2">
      <c r="A33" s="164"/>
      <c r="B33" s="45" t="s">
        <v>66</v>
      </c>
      <c r="C33" s="36" t="s">
        <v>115</v>
      </c>
      <c r="D33" s="37"/>
      <c r="E33" s="38"/>
      <c r="F33" s="38" t="s">
        <v>46</v>
      </c>
      <c r="G33" s="38"/>
      <c r="H33" s="38"/>
      <c r="I33" s="38"/>
      <c r="J33" s="38"/>
      <c r="K33" s="38"/>
      <c r="L33" s="38"/>
      <c r="M33" s="38"/>
      <c r="N33" s="38"/>
      <c r="O33" s="38"/>
      <c r="P33" s="38" t="s">
        <v>46</v>
      </c>
      <c r="Q33" s="38"/>
      <c r="R33" s="38"/>
      <c r="S33" s="38"/>
      <c r="T33" s="38"/>
      <c r="U33" s="38"/>
      <c r="V33" s="38"/>
      <c r="W33" s="38"/>
      <c r="X33" s="38" t="s">
        <v>46</v>
      </c>
      <c r="Y33" s="38"/>
      <c r="Z33" s="38"/>
      <c r="AA33" s="40"/>
      <c r="AB33" s="41" t="s">
        <v>67</v>
      </c>
      <c r="AC33" s="42">
        <f>COUNTIF(D33:AA33,"P")</f>
        <v>3</v>
      </c>
      <c r="AD33" s="42">
        <f>COUNTIF(D33:AA33,"E")</f>
        <v>0</v>
      </c>
      <c r="AE33" s="43">
        <f>AD33/AC33</f>
        <v>0</v>
      </c>
    </row>
    <row r="34" spans="1:31" s="13" customFormat="1" ht="30" hidden="1" customHeight="1" x14ac:dyDescent="0.2">
      <c r="A34" s="164"/>
      <c r="B34" s="45" t="s">
        <v>68</v>
      </c>
      <c r="C34" s="36" t="s">
        <v>115</v>
      </c>
      <c r="D34" s="37"/>
      <c r="E34" s="38"/>
      <c r="F34" s="38"/>
      <c r="G34" s="38"/>
      <c r="H34" s="38" t="s">
        <v>46</v>
      </c>
      <c r="I34" s="38"/>
      <c r="J34" s="38"/>
      <c r="K34" s="38"/>
      <c r="L34" s="38"/>
      <c r="M34" s="38"/>
      <c r="N34" s="38" t="s">
        <v>46</v>
      </c>
      <c r="O34" s="38"/>
      <c r="P34" s="38"/>
      <c r="Q34" s="38"/>
      <c r="R34" s="38"/>
      <c r="S34" s="38"/>
      <c r="T34" s="38"/>
      <c r="U34" s="38"/>
      <c r="V34" s="38"/>
      <c r="W34" s="38"/>
      <c r="X34" s="38"/>
      <c r="Y34" s="38"/>
      <c r="Z34" s="38"/>
      <c r="AA34" s="40"/>
      <c r="AB34" s="41" t="s">
        <v>69</v>
      </c>
      <c r="AC34" s="42">
        <f t="shared" si="0"/>
        <v>2</v>
      </c>
      <c r="AD34" s="42">
        <f t="shared" si="1"/>
        <v>0</v>
      </c>
      <c r="AE34" s="43">
        <f t="shared" si="2"/>
        <v>0</v>
      </c>
    </row>
    <row r="35" spans="1:31" s="13" customFormat="1" ht="45.75" hidden="1" customHeight="1" x14ac:dyDescent="0.2">
      <c r="A35" s="164"/>
      <c r="B35" s="45" t="s">
        <v>70</v>
      </c>
      <c r="C35" s="36" t="s">
        <v>115</v>
      </c>
      <c r="D35" s="37"/>
      <c r="E35" s="38"/>
      <c r="F35" s="38"/>
      <c r="G35" s="38"/>
      <c r="H35" s="38"/>
      <c r="I35" s="38"/>
      <c r="J35" s="38"/>
      <c r="K35" s="38"/>
      <c r="L35" s="38"/>
      <c r="M35" s="38"/>
      <c r="N35" s="38" t="s">
        <v>46</v>
      </c>
      <c r="O35" s="38"/>
      <c r="P35" s="38"/>
      <c r="Q35" s="38"/>
      <c r="R35" s="38"/>
      <c r="S35" s="38"/>
      <c r="T35" s="38"/>
      <c r="U35" s="38"/>
      <c r="V35" s="38"/>
      <c r="W35" s="38"/>
      <c r="X35" s="38"/>
      <c r="Y35" s="38"/>
      <c r="Z35" s="38"/>
      <c r="AA35" s="40"/>
      <c r="AB35" s="41" t="s">
        <v>69</v>
      </c>
      <c r="AC35" s="42">
        <f t="shared" si="0"/>
        <v>1</v>
      </c>
      <c r="AD35" s="42">
        <f t="shared" si="1"/>
        <v>0</v>
      </c>
      <c r="AE35" s="43">
        <f t="shared" si="2"/>
        <v>0</v>
      </c>
    </row>
    <row r="36" spans="1:31" s="13" customFormat="1" ht="39.75" hidden="1" customHeight="1" x14ac:dyDescent="0.2">
      <c r="A36" s="164"/>
      <c r="B36" s="45" t="s">
        <v>71</v>
      </c>
      <c r="C36" s="36" t="s">
        <v>115</v>
      </c>
      <c r="D36" s="37"/>
      <c r="E36" s="38"/>
      <c r="F36" s="38"/>
      <c r="G36" s="38"/>
      <c r="H36" s="38"/>
      <c r="I36" s="38"/>
      <c r="J36" s="38"/>
      <c r="K36" s="38"/>
      <c r="L36" s="38"/>
      <c r="M36" s="38"/>
      <c r="N36" s="38"/>
      <c r="O36" s="38"/>
      <c r="P36" s="38" t="s">
        <v>46</v>
      </c>
      <c r="Q36" s="38"/>
      <c r="R36" s="38"/>
      <c r="S36" s="38"/>
      <c r="T36" s="38"/>
      <c r="U36" s="38"/>
      <c r="V36" s="38"/>
      <c r="W36" s="38"/>
      <c r="X36" s="38"/>
      <c r="Y36" s="38"/>
      <c r="Z36" s="38"/>
      <c r="AA36" s="40"/>
      <c r="AB36" s="41" t="s">
        <v>69</v>
      </c>
      <c r="AC36" s="42">
        <f t="shared" si="0"/>
        <v>1</v>
      </c>
      <c r="AD36" s="42">
        <f t="shared" si="1"/>
        <v>0</v>
      </c>
      <c r="AE36" s="43">
        <f t="shared" si="2"/>
        <v>0</v>
      </c>
    </row>
    <row r="37" spans="1:31" s="13" customFormat="1" ht="47.25" hidden="1" customHeight="1" x14ac:dyDescent="0.2">
      <c r="A37" s="164"/>
      <c r="B37" s="45" t="s">
        <v>153</v>
      </c>
      <c r="C37" s="36" t="s">
        <v>115</v>
      </c>
      <c r="D37" s="46"/>
      <c r="E37" s="46"/>
      <c r="F37" s="46"/>
      <c r="G37" s="46"/>
      <c r="H37" s="38" t="s">
        <v>46</v>
      </c>
      <c r="I37" s="38"/>
      <c r="J37" s="38"/>
      <c r="K37" s="38"/>
      <c r="L37" s="38"/>
      <c r="M37" s="38"/>
      <c r="N37" s="38" t="s">
        <v>46</v>
      </c>
      <c r="O37" s="38"/>
      <c r="P37" s="38"/>
      <c r="Q37" s="38"/>
      <c r="R37" s="38"/>
      <c r="S37" s="38"/>
      <c r="T37" s="38"/>
      <c r="U37" s="38"/>
      <c r="V37" s="38" t="s">
        <v>46</v>
      </c>
      <c r="W37" s="38"/>
      <c r="X37" s="38"/>
      <c r="Y37" s="38"/>
      <c r="Z37" s="38"/>
      <c r="AA37" s="40"/>
      <c r="AB37" s="41" t="s">
        <v>72</v>
      </c>
      <c r="AC37" s="42">
        <f t="shared" si="0"/>
        <v>3</v>
      </c>
      <c r="AD37" s="42">
        <f t="shared" si="1"/>
        <v>0</v>
      </c>
      <c r="AE37" s="43">
        <f t="shared" si="2"/>
        <v>0</v>
      </c>
    </row>
    <row r="38" spans="1:31" s="13" customFormat="1" ht="32.25" hidden="1" customHeight="1" x14ac:dyDescent="0.2">
      <c r="A38" s="164"/>
      <c r="B38" s="45" t="s">
        <v>116</v>
      </c>
      <c r="C38" s="36" t="s">
        <v>115</v>
      </c>
      <c r="D38" s="37"/>
      <c r="E38" s="38"/>
      <c r="F38" s="38"/>
      <c r="G38" s="38"/>
      <c r="H38" s="38"/>
      <c r="I38" s="38"/>
      <c r="J38" s="38"/>
      <c r="K38" s="38" t="s">
        <v>46</v>
      </c>
      <c r="L38" s="38"/>
      <c r="M38" s="38"/>
      <c r="N38" s="38"/>
      <c r="O38" s="38"/>
      <c r="P38" s="38"/>
      <c r="Q38" s="38"/>
      <c r="R38" s="38" t="s">
        <v>46</v>
      </c>
      <c r="S38" s="38"/>
      <c r="T38" s="38"/>
      <c r="U38" s="38"/>
      <c r="V38" s="38"/>
      <c r="W38" s="38"/>
      <c r="X38" s="38"/>
      <c r="Y38" s="38"/>
      <c r="Z38" s="38"/>
      <c r="AA38" s="40"/>
      <c r="AB38" s="41" t="s">
        <v>73</v>
      </c>
      <c r="AC38" s="42">
        <f t="shared" si="0"/>
        <v>2</v>
      </c>
      <c r="AD38" s="42">
        <f t="shared" si="1"/>
        <v>0</v>
      </c>
      <c r="AE38" s="43">
        <f t="shared" si="2"/>
        <v>0</v>
      </c>
    </row>
    <row r="39" spans="1:31" s="13" customFormat="1" ht="35.25" hidden="1" customHeight="1" x14ac:dyDescent="0.2">
      <c r="A39" s="164"/>
      <c r="B39" s="45" t="s">
        <v>117</v>
      </c>
      <c r="C39" s="36" t="s">
        <v>115</v>
      </c>
      <c r="D39" s="37"/>
      <c r="E39" s="38"/>
      <c r="F39" s="38"/>
      <c r="G39" s="38"/>
      <c r="H39" s="38"/>
      <c r="I39" s="38"/>
      <c r="J39" s="38"/>
      <c r="K39" s="38"/>
      <c r="L39" s="38"/>
      <c r="M39" s="38"/>
      <c r="N39" s="38" t="s">
        <v>46</v>
      </c>
      <c r="O39" s="38"/>
      <c r="P39" s="38"/>
      <c r="Q39" s="38"/>
      <c r="R39" s="38"/>
      <c r="S39" s="38"/>
      <c r="T39" s="38"/>
      <c r="U39" s="38"/>
      <c r="V39" s="38"/>
      <c r="W39" s="38"/>
      <c r="X39" s="38"/>
      <c r="Y39" s="38"/>
      <c r="Z39" s="38" t="s">
        <v>46</v>
      </c>
      <c r="AA39" s="40"/>
      <c r="AB39" s="41" t="s">
        <v>74</v>
      </c>
      <c r="AC39" s="42">
        <f t="shared" si="0"/>
        <v>2</v>
      </c>
      <c r="AD39" s="42">
        <f t="shared" si="1"/>
        <v>0</v>
      </c>
      <c r="AE39" s="43">
        <f t="shared" si="2"/>
        <v>0</v>
      </c>
    </row>
    <row r="40" spans="1:31" s="13" customFormat="1" ht="33" customHeight="1" x14ac:dyDescent="0.2">
      <c r="A40" s="164"/>
      <c r="B40" s="45" t="s">
        <v>134</v>
      </c>
      <c r="C40" s="36" t="s">
        <v>115</v>
      </c>
      <c r="D40" s="37" t="s">
        <v>46</v>
      </c>
      <c r="E40" s="38"/>
      <c r="F40" s="38"/>
      <c r="G40" s="38"/>
      <c r="H40" s="38" t="s">
        <v>46</v>
      </c>
      <c r="I40" s="38"/>
      <c r="J40" s="38" t="s">
        <v>46</v>
      </c>
      <c r="K40" s="38"/>
      <c r="L40" s="38" t="s">
        <v>46</v>
      </c>
      <c r="M40" s="38"/>
      <c r="N40" s="38" t="s">
        <v>46</v>
      </c>
      <c r="O40" s="38"/>
      <c r="P40" s="38" t="s">
        <v>46</v>
      </c>
      <c r="Q40" s="38"/>
      <c r="R40" s="38" t="s">
        <v>46</v>
      </c>
      <c r="S40" s="38"/>
      <c r="T40" s="38" t="s">
        <v>46</v>
      </c>
      <c r="U40" s="38"/>
      <c r="V40" s="38" t="s">
        <v>46</v>
      </c>
      <c r="W40" s="38"/>
      <c r="X40" s="38" t="s">
        <v>46</v>
      </c>
      <c r="Y40" s="38"/>
      <c r="Z40" s="38" t="s">
        <v>46</v>
      </c>
      <c r="AA40" s="40"/>
      <c r="AB40" s="41" t="s">
        <v>74</v>
      </c>
      <c r="AC40" s="42">
        <f t="shared" si="0"/>
        <v>11</v>
      </c>
      <c r="AD40" s="42">
        <f t="shared" si="1"/>
        <v>0</v>
      </c>
      <c r="AE40" s="43">
        <f t="shared" si="2"/>
        <v>0</v>
      </c>
    </row>
    <row r="41" spans="1:31" s="13" customFormat="1" ht="30.75" hidden="1" customHeight="1" x14ac:dyDescent="0.2">
      <c r="A41" s="164"/>
      <c r="B41" s="45" t="s">
        <v>75</v>
      </c>
      <c r="C41" s="36" t="s">
        <v>115</v>
      </c>
      <c r="D41" s="37"/>
      <c r="E41" s="38"/>
      <c r="F41" s="38"/>
      <c r="G41" s="38"/>
      <c r="H41" s="38"/>
      <c r="I41" s="38"/>
      <c r="J41" s="38"/>
      <c r="K41" s="38"/>
      <c r="L41" s="38"/>
      <c r="M41" s="38"/>
      <c r="N41" s="38" t="s">
        <v>46</v>
      </c>
      <c r="O41" s="38"/>
      <c r="P41" s="38"/>
      <c r="Q41" s="38"/>
      <c r="R41" s="38"/>
      <c r="S41" s="38"/>
      <c r="T41" s="38"/>
      <c r="U41" s="38"/>
      <c r="V41" s="38"/>
      <c r="W41" s="38"/>
      <c r="X41" s="38"/>
      <c r="Y41" s="38"/>
      <c r="Z41" s="38"/>
      <c r="AA41" s="40"/>
      <c r="AB41" s="41" t="s">
        <v>74</v>
      </c>
      <c r="AC41" s="42">
        <f t="shared" si="0"/>
        <v>1</v>
      </c>
      <c r="AD41" s="42">
        <f t="shared" si="1"/>
        <v>0</v>
      </c>
      <c r="AE41" s="43">
        <f t="shared" si="2"/>
        <v>0</v>
      </c>
    </row>
    <row r="42" spans="1:31" s="13" customFormat="1" ht="35.25" hidden="1" customHeight="1" x14ac:dyDescent="0.2">
      <c r="A42" s="164"/>
      <c r="B42" s="45" t="s">
        <v>76</v>
      </c>
      <c r="C42" s="36" t="s">
        <v>115</v>
      </c>
      <c r="D42" s="37"/>
      <c r="E42" s="38"/>
      <c r="F42" s="38"/>
      <c r="G42" s="38"/>
      <c r="H42" s="38"/>
      <c r="I42" s="38"/>
      <c r="J42" s="38"/>
      <c r="K42" s="38"/>
      <c r="L42" s="38"/>
      <c r="M42" s="38"/>
      <c r="N42" s="38"/>
      <c r="O42" s="38"/>
      <c r="P42" s="38" t="s">
        <v>46</v>
      </c>
      <c r="Q42" s="38"/>
      <c r="R42" s="38"/>
      <c r="S42" s="38"/>
      <c r="T42" s="38"/>
      <c r="U42" s="38"/>
      <c r="V42" s="38"/>
      <c r="W42" s="38"/>
      <c r="X42" s="38"/>
      <c r="Y42" s="38"/>
      <c r="Z42" s="38"/>
      <c r="AA42" s="40"/>
      <c r="AB42" s="41" t="s">
        <v>74</v>
      </c>
      <c r="AC42" s="42">
        <f t="shared" si="0"/>
        <v>1</v>
      </c>
      <c r="AD42" s="42">
        <f t="shared" si="1"/>
        <v>0</v>
      </c>
      <c r="AE42" s="43">
        <f t="shared" si="2"/>
        <v>0</v>
      </c>
    </row>
    <row r="43" spans="1:31" s="13" customFormat="1" ht="32.25" hidden="1" customHeight="1" x14ac:dyDescent="0.2">
      <c r="A43" s="164"/>
      <c r="B43" s="45" t="s">
        <v>77</v>
      </c>
      <c r="C43" s="47" t="s">
        <v>121</v>
      </c>
      <c r="D43" s="46"/>
      <c r="E43" s="46"/>
      <c r="F43" s="46"/>
      <c r="G43" s="46"/>
      <c r="H43" s="38"/>
      <c r="I43" s="38"/>
      <c r="J43" s="38" t="s">
        <v>114</v>
      </c>
      <c r="K43" s="38"/>
      <c r="L43" s="38"/>
      <c r="M43" s="38"/>
      <c r="N43" s="38" t="s">
        <v>46</v>
      </c>
      <c r="O43" s="38"/>
      <c r="P43" s="38"/>
      <c r="Q43" s="38"/>
      <c r="R43" s="38"/>
      <c r="S43" s="38"/>
      <c r="T43" s="38"/>
      <c r="U43" s="38"/>
      <c r="V43" s="38" t="s">
        <v>46</v>
      </c>
      <c r="W43" s="38"/>
      <c r="X43" s="38"/>
      <c r="Y43" s="38"/>
      <c r="Z43" s="38"/>
      <c r="AA43" s="40"/>
      <c r="AB43" s="41" t="s">
        <v>74</v>
      </c>
      <c r="AC43" s="42">
        <f t="shared" si="0"/>
        <v>3</v>
      </c>
      <c r="AD43" s="42">
        <f t="shared" si="1"/>
        <v>0</v>
      </c>
      <c r="AE43" s="43">
        <f t="shared" si="2"/>
        <v>0</v>
      </c>
    </row>
    <row r="44" spans="1:31" s="13" customFormat="1" ht="35.25" hidden="1" customHeight="1" x14ac:dyDescent="0.2">
      <c r="A44" s="164"/>
      <c r="B44" s="45" t="s">
        <v>78</v>
      </c>
      <c r="C44" s="36" t="s">
        <v>115</v>
      </c>
      <c r="D44" s="37"/>
      <c r="E44" s="38"/>
      <c r="F44" s="38"/>
      <c r="G44" s="38"/>
      <c r="H44" s="38"/>
      <c r="I44" s="38"/>
      <c r="J44" s="38"/>
      <c r="K44" s="38" t="s">
        <v>46</v>
      </c>
      <c r="L44" s="38"/>
      <c r="M44" s="38"/>
      <c r="N44" s="38"/>
      <c r="O44" s="38"/>
      <c r="P44" s="38"/>
      <c r="Q44" s="38"/>
      <c r="R44" s="38" t="s">
        <v>46</v>
      </c>
      <c r="S44" s="38"/>
      <c r="T44" s="38"/>
      <c r="U44" s="38"/>
      <c r="V44" s="38"/>
      <c r="W44" s="38"/>
      <c r="X44" s="38"/>
      <c r="Y44" s="38"/>
      <c r="Z44" s="38"/>
      <c r="AA44" s="40"/>
      <c r="AB44" s="41" t="s">
        <v>74</v>
      </c>
      <c r="AC44" s="42">
        <f t="shared" si="0"/>
        <v>2</v>
      </c>
      <c r="AD44" s="42">
        <f t="shared" si="1"/>
        <v>0</v>
      </c>
      <c r="AE44" s="43">
        <f t="shared" si="2"/>
        <v>0</v>
      </c>
    </row>
    <row r="45" spans="1:31" s="13" customFormat="1" ht="35.25" customHeight="1" x14ac:dyDescent="0.2">
      <c r="A45" s="164"/>
      <c r="B45" s="45" t="s">
        <v>79</v>
      </c>
      <c r="C45" s="36" t="s">
        <v>115</v>
      </c>
      <c r="D45" s="37" t="s">
        <v>46</v>
      </c>
      <c r="E45" s="38" t="s">
        <v>47</v>
      </c>
      <c r="F45" s="38"/>
      <c r="G45" s="38"/>
      <c r="H45" s="38"/>
      <c r="I45" s="38"/>
      <c r="J45" s="38"/>
      <c r="K45" s="38"/>
      <c r="L45" s="38"/>
      <c r="M45" s="38"/>
      <c r="N45" s="38" t="s">
        <v>46</v>
      </c>
      <c r="O45" s="38"/>
      <c r="P45" s="38"/>
      <c r="Q45" s="38"/>
      <c r="R45" s="38"/>
      <c r="S45" s="38"/>
      <c r="T45" s="38"/>
      <c r="U45" s="38"/>
      <c r="V45" s="38"/>
      <c r="W45" s="38"/>
      <c r="X45" s="38"/>
      <c r="Y45" s="38"/>
      <c r="Z45" s="38" t="s">
        <v>46</v>
      </c>
      <c r="AA45" s="40"/>
      <c r="AB45" s="41" t="s">
        <v>74</v>
      </c>
      <c r="AC45" s="42">
        <f t="shared" si="0"/>
        <v>3</v>
      </c>
      <c r="AD45" s="42">
        <f t="shared" si="1"/>
        <v>1</v>
      </c>
      <c r="AE45" s="43">
        <f t="shared" si="2"/>
        <v>0.33333333333333331</v>
      </c>
    </row>
    <row r="46" spans="1:31" s="13" customFormat="1" ht="35.25" hidden="1" customHeight="1" x14ac:dyDescent="0.2">
      <c r="A46" s="164"/>
      <c r="B46" s="45" t="s">
        <v>80</v>
      </c>
      <c r="C46" s="36" t="s">
        <v>115</v>
      </c>
      <c r="D46" s="37"/>
      <c r="E46" s="38"/>
      <c r="F46" s="38"/>
      <c r="G46" s="38"/>
      <c r="H46" s="38"/>
      <c r="I46" s="38"/>
      <c r="J46" s="38"/>
      <c r="K46" s="38"/>
      <c r="L46" s="38"/>
      <c r="M46" s="38"/>
      <c r="N46" s="38"/>
      <c r="O46" s="38"/>
      <c r="P46" s="38" t="s">
        <v>46</v>
      </c>
      <c r="Q46" s="38"/>
      <c r="R46" s="38"/>
      <c r="S46" s="38"/>
      <c r="T46" s="38"/>
      <c r="U46" s="38"/>
      <c r="V46" s="38"/>
      <c r="W46" s="38"/>
      <c r="X46" s="38"/>
      <c r="Y46" s="38"/>
      <c r="Z46" s="38"/>
      <c r="AA46" s="40"/>
      <c r="AB46" s="41" t="s">
        <v>74</v>
      </c>
      <c r="AC46" s="42">
        <f>COUNTIF(D46:AA46,"P")</f>
        <v>1</v>
      </c>
      <c r="AD46" s="42">
        <f>COUNTIF(D46:AA46,"E")</f>
        <v>0</v>
      </c>
      <c r="AE46" s="43">
        <f>AD46/AC46</f>
        <v>0</v>
      </c>
    </row>
    <row r="47" spans="1:31" s="13" customFormat="1" ht="78.75" hidden="1" customHeight="1" x14ac:dyDescent="0.2">
      <c r="A47" s="48" t="s">
        <v>81</v>
      </c>
      <c r="B47" s="49" t="s">
        <v>82</v>
      </c>
      <c r="C47" s="36" t="s">
        <v>115</v>
      </c>
      <c r="D47" s="37"/>
      <c r="E47" s="38"/>
      <c r="F47" s="38"/>
      <c r="G47" s="38"/>
      <c r="H47" s="38"/>
      <c r="I47" s="38"/>
      <c r="J47" s="38"/>
      <c r="K47" s="38"/>
      <c r="L47" s="38"/>
      <c r="M47" s="38"/>
      <c r="N47" s="38"/>
      <c r="O47" s="38"/>
      <c r="P47" s="38"/>
      <c r="Q47" s="38"/>
      <c r="R47" s="38"/>
      <c r="S47" s="38"/>
      <c r="T47" s="38" t="s">
        <v>46</v>
      </c>
      <c r="U47" s="38"/>
      <c r="V47" s="38"/>
      <c r="W47" s="38"/>
      <c r="X47" s="38"/>
      <c r="Y47" s="38"/>
      <c r="Z47" s="38"/>
      <c r="AA47" s="40"/>
      <c r="AB47" s="41" t="s">
        <v>83</v>
      </c>
      <c r="AC47" s="42">
        <f t="shared" si="0"/>
        <v>1</v>
      </c>
      <c r="AD47" s="42">
        <f t="shared" si="1"/>
        <v>0</v>
      </c>
      <c r="AE47" s="43">
        <f t="shared" si="2"/>
        <v>0</v>
      </c>
    </row>
    <row r="48" spans="1:31" s="13" customFormat="1" ht="64.5" hidden="1" customHeight="1" x14ac:dyDescent="0.2">
      <c r="A48" s="50" t="s">
        <v>84</v>
      </c>
      <c r="B48" s="49" t="s">
        <v>85</v>
      </c>
      <c r="C48" s="36" t="s">
        <v>115</v>
      </c>
      <c r="D48" s="37"/>
      <c r="E48" s="38"/>
      <c r="F48" s="38"/>
      <c r="G48" s="38"/>
      <c r="H48" s="38"/>
      <c r="I48" s="38"/>
      <c r="J48" s="38"/>
      <c r="K48" s="38"/>
      <c r="L48" s="38"/>
      <c r="M48" s="38"/>
      <c r="N48" s="38" t="s">
        <v>46</v>
      </c>
      <c r="O48" s="38"/>
      <c r="P48" s="38"/>
      <c r="Q48" s="38"/>
      <c r="R48" s="38"/>
      <c r="S48" s="38"/>
      <c r="T48" s="38"/>
      <c r="U48" s="38"/>
      <c r="V48" s="38"/>
      <c r="W48" s="38"/>
      <c r="X48" s="38"/>
      <c r="Y48" s="38"/>
      <c r="Z48" s="38" t="s">
        <v>46</v>
      </c>
      <c r="AA48" s="40"/>
      <c r="AB48" s="36" t="s">
        <v>86</v>
      </c>
      <c r="AC48" s="42">
        <f t="shared" si="0"/>
        <v>2</v>
      </c>
      <c r="AD48" s="42">
        <f t="shared" si="1"/>
        <v>0</v>
      </c>
      <c r="AE48" s="43">
        <f t="shared" si="2"/>
        <v>0</v>
      </c>
    </row>
    <row r="49" spans="1:34" ht="14.25" customHeight="1" x14ac:dyDescent="0.2">
      <c r="A49" s="141" t="s">
        <v>156</v>
      </c>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62"/>
    </row>
    <row r="50" spans="1:34" ht="15" customHeight="1" x14ac:dyDescent="0.2">
      <c r="A50" s="167" t="s">
        <v>87</v>
      </c>
      <c r="B50" s="168"/>
      <c r="C50" s="169"/>
      <c r="D50" s="170">
        <f>COUNTIF(D24:E48,"P")</f>
        <v>7</v>
      </c>
      <c r="E50" s="171" t="e">
        <f>COUNTIF(#REF!,"P")</f>
        <v>#REF!</v>
      </c>
      <c r="F50" s="170">
        <f>COUNTIF(F24:G48,"P")</f>
        <v>5</v>
      </c>
      <c r="G50" s="171" t="e">
        <f>COUNTIF(#REF!,"P")</f>
        <v>#REF!</v>
      </c>
      <c r="H50" s="170">
        <f>COUNTIF(H24:I48,"P")</f>
        <v>7</v>
      </c>
      <c r="I50" s="171" t="e">
        <f>COUNTIF(#REF!,"P")</f>
        <v>#REF!</v>
      </c>
      <c r="J50" s="170">
        <f>COUNTIF(J24:K48,"P")</f>
        <v>4</v>
      </c>
      <c r="K50" s="171" t="e">
        <f>COUNTIF(#REF!,"P")</f>
        <v>#REF!</v>
      </c>
      <c r="L50" s="170">
        <f>COUNTIF(L24:M48,"P")</f>
        <v>1</v>
      </c>
      <c r="M50" s="171" t="e">
        <f>COUNTIF(#REF!,"P")</f>
        <v>#REF!</v>
      </c>
      <c r="N50" s="170">
        <f>COUNTIF(N24:O48,"P")</f>
        <v>14</v>
      </c>
      <c r="O50" s="171" t="e">
        <f>COUNTIF(#REF!,"P")</f>
        <v>#REF!</v>
      </c>
      <c r="P50" s="170">
        <f>COUNTIF(P24:Q48,"P")</f>
        <v>8</v>
      </c>
      <c r="Q50" s="171" t="e">
        <f>COUNTIF(#REF!,"P")</f>
        <v>#REF!</v>
      </c>
      <c r="R50" s="170">
        <f>COUNTIF(R24:S48,"P")</f>
        <v>3</v>
      </c>
      <c r="S50" s="171" t="e">
        <f>COUNTIF(#REF!,"P")</f>
        <v>#REF!</v>
      </c>
      <c r="T50" s="170">
        <f>COUNTIF(T24:U48,"P")</f>
        <v>2</v>
      </c>
      <c r="U50" s="171" t="e">
        <f>COUNTIF(#REF!,"P")</f>
        <v>#REF!</v>
      </c>
      <c r="V50" s="170">
        <f>COUNTIF(V24:W48,"P")</f>
        <v>3</v>
      </c>
      <c r="W50" s="171" t="e">
        <f>COUNTIF(#REF!,"P")</f>
        <v>#REF!</v>
      </c>
      <c r="X50" s="170">
        <f>COUNTIF(X24:Y48,"P")</f>
        <v>5</v>
      </c>
      <c r="Y50" s="171" t="e">
        <f>COUNTIF(#REF!,"P")</f>
        <v>#REF!</v>
      </c>
      <c r="Z50" s="170">
        <f>COUNTIF(Z24:AA48,"P")</f>
        <v>4</v>
      </c>
      <c r="AA50" s="171" t="e">
        <f>COUNTIF(#REF!,"P")</f>
        <v>#REF!</v>
      </c>
      <c r="AB50" s="17" t="s">
        <v>88</v>
      </c>
      <c r="AC50" s="18" t="s">
        <v>8</v>
      </c>
      <c r="AD50" s="18" t="s">
        <v>89</v>
      </c>
      <c r="AE50" s="51" t="s">
        <v>90</v>
      </c>
    </row>
    <row r="51" spans="1:34" ht="15" customHeight="1" x14ac:dyDescent="0.2">
      <c r="A51" s="167" t="s">
        <v>91</v>
      </c>
      <c r="B51" s="168"/>
      <c r="C51" s="169"/>
      <c r="D51" s="170">
        <f>COUNTIF(D24:E48,"E")</f>
        <v>4</v>
      </c>
      <c r="E51" s="171" t="e">
        <f>COUNTIF(#REF!,"P")</f>
        <v>#REF!</v>
      </c>
      <c r="F51" s="170">
        <f>COUNTIF(F24:G48,"E")</f>
        <v>0</v>
      </c>
      <c r="G51" s="171" t="e">
        <f>COUNTIF(#REF!,"P")</f>
        <v>#REF!</v>
      </c>
      <c r="H51" s="170">
        <f>COUNTIF(H24:I48,"E")</f>
        <v>1</v>
      </c>
      <c r="I51" s="171" t="e">
        <f>COUNTIF(#REF!,"P")</f>
        <v>#REF!</v>
      </c>
      <c r="J51" s="170">
        <f>COUNTIF(J24:K48,"E")</f>
        <v>0</v>
      </c>
      <c r="K51" s="171" t="e">
        <f>COUNTIF(#REF!,"P")</f>
        <v>#REF!</v>
      </c>
      <c r="L51" s="170">
        <f>COUNTIF(L24:M48,"E")</f>
        <v>0</v>
      </c>
      <c r="M51" s="171" t="e">
        <f>COUNTIF(#REF!,"P")</f>
        <v>#REF!</v>
      </c>
      <c r="N51" s="170">
        <f>COUNTIF(N24:O48,"E")</f>
        <v>0</v>
      </c>
      <c r="O51" s="171" t="e">
        <f>COUNTIF(#REF!,"P")</f>
        <v>#REF!</v>
      </c>
      <c r="P51" s="170">
        <f>COUNTIF(P24:Q48,"E")</f>
        <v>0</v>
      </c>
      <c r="Q51" s="171" t="e">
        <f>COUNTIF(#REF!,"P")</f>
        <v>#REF!</v>
      </c>
      <c r="R51" s="170">
        <f>COUNTIF(R24:S48,"E")</f>
        <v>0</v>
      </c>
      <c r="S51" s="171" t="e">
        <f>COUNTIF(#REF!,"P")</f>
        <v>#REF!</v>
      </c>
      <c r="T51" s="170">
        <f>COUNTIF(T24:U48,"E")</f>
        <v>0</v>
      </c>
      <c r="U51" s="171" t="e">
        <f>COUNTIF(#REF!,"P")</f>
        <v>#REF!</v>
      </c>
      <c r="V51" s="170">
        <f>COUNTIF(V24:W48,"E")</f>
        <v>0</v>
      </c>
      <c r="W51" s="171" t="e">
        <f>COUNTIF(#REF!,"P")</f>
        <v>#REF!</v>
      </c>
      <c r="X51" s="170">
        <f>COUNTIF(X24:Y48,"E")</f>
        <v>0</v>
      </c>
      <c r="Y51" s="171" t="e">
        <f>COUNTIF(#REF!,"P")</f>
        <v>#REF!</v>
      </c>
      <c r="Z51" s="170">
        <f>COUNTIF(Z24:AA48,"E")</f>
        <v>0</v>
      </c>
      <c r="AA51" s="171" t="e">
        <f>COUNTIF(#REF!,"P")</f>
        <v>#REF!</v>
      </c>
      <c r="AB51" s="19" t="s">
        <v>92</v>
      </c>
      <c r="AC51" s="20">
        <v>0.16</v>
      </c>
      <c r="AD51" s="20">
        <v>0.13</v>
      </c>
      <c r="AE51" s="52" t="s">
        <v>93</v>
      </c>
      <c r="AG51" s="21"/>
      <c r="AH51" s="21"/>
    </row>
    <row r="52" spans="1:34" ht="14.25" customHeight="1" x14ac:dyDescent="0.2">
      <c r="A52" s="167" t="s">
        <v>94</v>
      </c>
      <c r="B52" s="168"/>
      <c r="C52" s="169"/>
      <c r="D52" s="172">
        <f>+D51/D50</f>
        <v>0.5714285714285714</v>
      </c>
      <c r="E52" s="173"/>
      <c r="F52" s="172">
        <f>+F51/F50</f>
        <v>0</v>
      </c>
      <c r="G52" s="173"/>
      <c r="H52" s="172">
        <f>+H51/H50</f>
        <v>0.14285714285714285</v>
      </c>
      <c r="I52" s="173"/>
      <c r="J52" s="172">
        <f>+J51/J50</f>
        <v>0</v>
      </c>
      <c r="K52" s="173"/>
      <c r="L52" s="172">
        <f>+L51/L50</f>
        <v>0</v>
      </c>
      <c r="M52" s="173"/>
      <c r="N52" s="172">
        <f>+N51/N50</f>
        <v>0</v>
      </c>
      <c r="O52" s="173"/>
      <c r="P52" s="172">
        <f>+P51/P50</f>
        <v>0</v>
      </c>
      <c r="Q52" s="173"/>
      <c r="R52" s="172">
        <f>+R51/R50</f>
        <v>0</v>
      </c>
      <c r="S52" s="173"/>
      <c r="T52" s="172">
        <f>+T51/T50</f>
        <v>0</v>
      </c>
      <c r="U52" s="173"/>
      <c r="V52" s="172">
        <f>+V51/V50</f>
        <v>0</v>
      </c>
      <c r="W52" s="173"/>
      <c r="X52" s="172">
        <f>+X51/X50</f>
        <v>0</v>
      </c>
      <c r="Y52" s="173"/>
      <c r="Z52" s="172">
        <f>+Z51/Z50</f>
        <v>0</v>
      </c>
      <c r="AA52" s="173"/>
      <c r="AB52" s="19" t="s">
        <v>95</v>
      </c>
      <c r="AC52" s="20">
        <v>0.47</v>
      </c>
      <c r="AD52" s="20"/>
      <c r="AE52" s="52" t="s">
        <v>96</v>
      </c>
      <c r="AG52" s="21"/>
    </row>
    <row r="53" spans="1:34" ht="14.25" customHeight="1" x14ac:dyDescent="0.2">
      <c r="A53" s="167" t="s">
        <v>97</v>
      </c>
      <c r="B53" s="168"/>
      <c r="C53" s="169"/>
      <c r="D53" s="172">
        <f>+(D51+F51+H51)/(D50+F50+H50)</f>
        <v>0.26315789473684209</v>
      </c>
      <c r="E53" s="173"/>
      <c r="F53" s="173"/>
      <c r="G53" s="173"/>
      <c r="H53" s="173"/>
      <c r="I53" s="174"/>
      <c r="J53" s="172">
        <f>+(J51+L51+N51)/(J50+L50+N50)</f>
        <v>0</v>
      </c>
      <c r="K53" s="173"/>
      <c r="L53" s="173"/>
      <c r="M53" s="173"/>
      <c r="N53" s="173"/>
      <c r="O53" s="174"/>
      <c r="P53" s="172">
        <f>+(P51+R51+T51)/(P50+R50+T50)</f>
        <v>0</v>
      </c>
      <c r="Q53" s="173"/>
      <c r="R53" s="173"/>
      <c r="S53" s="173"/>
      <c r="T53" s="173"/>
      <c r="U53" s="174"/>
      <c r="V53" s="172">
        <f>+(V51+X51+Z51)/(V50+X50+Z50)</f>
        <v>0</v>
      </c>
      <c r="W53" s="173"/>
      <c r="X53" s="173"/>
      <c r="Y53" s="173"/>
      <c r="Z53" s="173"/>
      <c r="AA53" s="174"/>
      <c r="AB53" s="19" t="s">
        <v>98</v>
      </c>
      <c r="AC53" s="20">
        <v>0.75</v>
      </c>
      <c r="AD53" s="20"/>
      <c r="AE53" s="52" t="s">
        <v>99</v>
      </c>
      <c r="AG53" s="21"/>
    </row>
    <row r="54" spans="1:34" ht="14.25" customHeight="1" x14ac:dyDescent="0.2">
      <c r="A54" s="177" t="s">
        <v>100</v>
      </c>
      <c r="B54" s="178"/>
      <c r="C54" s="179"/>
      <c r="D54" s="175">
        <f>+D50</f>
        <v>7</v>
      </c>
      <c r="E54" s="176" t="e">
        <f>COUNTIF(#REF!,"P")</f>
        <v>#REF!</v>
      </c>
      <c r="F54" s="175">
        <f>+D50+F50</f>
        <v>12</v>
      </c>
      <c r="G54" s="176" t="e">
        <f>COUNTIF(#REF!,"P")</f>
        <v>#REF!</v>
      </c>
      <c r="H54" s="175">
        <f>+F54+H50</f>
        <v>19</v>
      </c>
      <c r="I54" s="176" t="e">
        <f>COUNTIF(#REF!,"P")</f>
        <v>#REF!</v>
      </c>
      <c r="J54" s="175">
        <f>+H54+J50</f>
        <v>23</v>
      </c>
      <c r="K54" s="176" t="e">
        <f>COUNTIF(#REF!,"P")</f>
        <v>#REF!</v>
      </c>
      <c r="L54" s="175">
        <f>+J54+L50</f>
        <v>24</v>
      </c>
      <c r="M54" s="176" t="e">
        <f>COUNTIF(#REF!,"P")</f>
        <v>#REF!</v>
      </c>
      <c r="N54" s="175">
        <f>+L54+N50</f>
        <v>38</v>
      </c>
      <c r="O54" s="176" t="e">
        <f>COUNTIF(#REF!,"P")</f>
        <v>#REF!</v>
      </c>
      <c r="P54" s="175">
        <f>+N54+P50</f>
        <v>46</v>
      </c>
      <c r="Q54" s="176" t="e">
        <f>COUNTIF(#REF!,"P")</f>
        <v>#REF!</v>
      </c>
      <c r="R54" s="175">
        <f>+P54+R50</f>
        <v>49</v>
      </c>
      <c r="S54" s="176" t="e">
        <f>COUNTIF(#REF!,"P")</f>
        <v>#REF!</v>
      </c>
      <c r="T54" s="175">
        <f>+R54+T50</f>
        <v>51</v>
      </c>
      <c r="U54" s="176" t="e">
        <f>COUNTIF(#REF!,"P")</f>
        <v>#REF!</v>
      </c>
      <c r="V54" s="175">
        <f>+T54+V50</f>
        <v>54</v>
      </c>
      <c r="W54" s="176" t="e">
        <f>COUNTIF(#REF!,"P")</f>
        <v>#REF!</v>
      </c>
      <c r="X54" s="175">
        <f>+V54+X50</f>
        <v>59</v>
      </c>
      <c r="Y54" s="176" t="e">
        <f>COUNTIF(#REF!,"P")</f>
        <v>#REF!</v>
      </c>
      <c r="Z54" s="175">
        <f>+X54+Z50</f>
        <v>63</v>
      </c>
      <c r="AA54" s="176" t="e">
        <f>COUNTIF(#REF!,"P")</f>
        <v>#REF!</v>
      </c>
      <c r="AB54" s="19" t="s">
        <v>101</v>
      </c>
      <c r="AC54" s="20">
        <v>1</v>
      </c>
      <c r="AD54" s="20"/>
      <c r="AE54" s="52" t="s">
        <v>102</v>
      </c>
      <c r="AG54" s="21"/>
    </row>
    <row r="55" spans="1:34" ht="14.25" customHeight="1" x14ac:dyDescent="0.2">
      <c r="A55" s="177" t="s">
        <v>103</v>
      </c>
      <c r="B55" s="178"/>
      <c r="C55" s="179"/>
      <c r="D55" s="175">
        <f>COUNTIF(D24:E48,"E")</f>
        <v>4</v>
      </c>
      <c r="E55" s="176" t="e">
        <f>COUNTIF(#REF!,"P")</f>
        <v>#REF!</v>
      </c>
      <c r="F55" s="175">
        <f>+D55+F51</f>
        <v>4</v>
      </c>
      <c r="G55" s="176" t="e">
        <f>COUNTIF(#REF!,"P")</f>
        <v>#REF!</v>
      </c>
      <c r="H55" s="175">
        <f>+F55+H51</f>
        <v>5</v>
      </c>
      <c r="I55" s="176" t="e">
        <f>COUNTIF(#REF!,"P")</f>
        <v>#REF!</v>
      </c>
      <c r="J55" s="175">
        <f>+H55+J51</f>
        <v>5</v>
      </c>
      <c r="K55" s="176" t="e">
        <f>COUNTIF(#REF!,"P")</f>
        <v>#REF!</v>
      </c>
      <c r="L55" s="175">
        <f>+J55+L51</f>
        <v>5</v>
      </c>
      <c r="M55" s="176" t="e">
        <f>COUNTIF(#REF!,"P")</f>
        <v>#REF!</v>
      </c>
      <c r="N55" s="175">
        <f>+L55+N51</f>
        <v>5</v>
      </c>
      <c r="O55" s="176" t="e">
        <f>COUNTIF(#REF!,"P")</f>
        <v>#REF!</v>
      </c>
      <c r="P55" s="175">
        <f>+N55+P51</f>
        <v>5</v>
      </c>
      <c r="Q55" s="176" t="e">
        <f>COUNTIF(#REF!,"P")</f>
        <v>#REF!</v>
      </c>
      <c r="R55" s="175">
        <f>+P55+R51</f>
        <v>5</v>
      </c>
      <c r="S55" s="176" t="e">
        <f>COUNTIF(#REF!,"P")</f>
        <v>#REF!</v>
      </c>
      <c r="T55" s="175">
        <f>+R55+T51</f>
        <v>5</v>
      </c>
      <c r="U55" s="176" t="e">
        <f>COUNTIF(#REF!,"P")</f>
        <v>#REF!</v>
      </c>
      <c r="V55" s="175">
        <f>+T55+V51</f>
        <v>5</v>
      </c>
      <c r="W55" s="176" t="e">
        <f>COUNTIF(#REF!,"P")</f>
        <v>#REF!</v>
      </c>
      <c r="X55" s="175">
        <f>+V55+X51</f>
        <v>5</v>
      </c>
      <c r="Y55" s="176" t="e">
        <f>COUNTIF(#REF!,"P")</f>
        <v>#REF!</v>
      </c>
      <c r="Z55" s="175">
        <f>+X55+Z51</f>
        <v>5</v>
      </c>
      <c r="AA55" s="176" t="e">
        <f>COUNTIF(#REF!,"P")</f>
        <v>#REF!</v>
      </c>
      <c r="AB55" s="53"/>
      <c r="AC55" s="54"/>
      <c r="AD55" s="54"/>
      <c r="AE55" s="55"/>
    </row>
    <row r="56" spans="1:34" ht="14.25" customHeight="1" x14ac:dyDescent="0.2">
      <c r="A56" s="177" t="s">
        <v>104</v>
      </c>
      <c r="B56" s="178"/>
      <c r="C56" s="179"/>
      <c r="D56" s="180">
        <f>+D55/D54</f>
        <v>0.5714285714285714</v>
      </c>
      <c r="E56" s="181"/>
      <c r="F56" s="180">
        <f>+F55/F54</f>
        <v>0.33333333333333331</v>
      </c>
      <c r="G56" s="181"/>
      <c r="H56" s="180">
        <f>+H55/H54</f>
        <v>0.26315789473684209</v>
      </c>
      <c r="I56" s="181"/>
      <c r="J56" s="180">
        <f>+J55/J54</f>
        <v>0.21739130434782608</v>
      </c>
      <c r="K56" s="181"/>
      <c r="L56" s="180">
        <f>+L55/L54</f>
        <v>0.20833333333333334</v>
      </c>
      <c r="M56" s="181"/>
      <c r="N56" s="180">
        <f>+N55/N54</f>
        <v>0.13157894736842105</v>
      </c>
      <c r="O56" s="181"/>
      <c r="P56" s="180">
        <f>+P55/P54</f>
        <v>0.10869565217391304</v>
      </c>
      <c r="Q56" s="181"/>
      <c r="R56" s="180">
        <f>+R55/R54</f>
        <v>0.10204081632653061</v>
      </c>
      <c r="S56" s="181"/>
      <c r="T56" s="180">
        <f>+T55/T54</f>
        <v>9.8039215686274508E-2</v>
      </c>
      <c r="U56" s="181"/>
      <c r="V56" s="180">
        <f>+V55/V54</f>
        <v>9.2592592592592587E-2</v>
      </c>
      <c r="W56" s="181"/>
      <c r="X56" s="180">
        <f>+X55/X54</f>
        <v>8.4745762711864403E-2</v>
      </c>
      <c r="Y56" s="181"/>
      <c r="Z56" s="180">
        <f>+Z55/Z54</f>
        <v>7.9365079365079361E-2</v>
      </c>
      <c r="AA56" s="181"/>
      <c r="AB56" s="53"/>
      <c r="AC56" s="54"/>
      <c r="AD56" s="54"/>
      <c r="AE56" s="55"/>
    </row>
    <row r="57" spans="1:34" ht="14.25" customHeight="1" x14ac:dyDescent="0.2">
      <c r="A57" s="177" t="s">
        <v>105</v>
      </c>
      <c r="B57" s="178"/>
      <c r="C57" s="179"/>
      <c r="D57" s="192">
        <f>+H55/Z54</f>
        <v>7.9365079365079361E-2</v>
      </c>
      <c r="E57" s="176"/>
      <c r="F57" s="176"/>
      <c r="G57" s="176"/>
      <c r="H57" s="176"/>
      <c r="I57" s="193"/>
      <c r="J57" s="192">
        <f>+N55/Z54</f>
        <v>7.9365079365079361E-2</v>
      </c>
      <c r="K57" s="176"/>
      <c r="L57" s="176"/>
      <c r="M57" s="176"/>
      <c r="N57" s="176"/>
      <c r="O57" s="193"/>
      <c r="P57" s="180">
        <f>+T55/Z54</f>
        <v>7.9365079365079361E-2</v>
      </c>
      <c r="Q57" s="181"/>
      <c r="R57" s="181"/>
      <c r="S57" s="181"/>
      <c r="T57" s="181"/>
      <c r="U57" s="182"/>
      <c r="V57" s="192">
        <f>+Z55/Z54</f>
        <v>7.9365079365079361E-2</v>
      </c>
      <c r="W57" s="176"/>
      <c r="X57" s="176"/>
      <c r="Y57" s="176"/>
      <c r="Z57" s="176"/>
      <c r="AA57" s="193"/>
      <c r="AB57" s="56"/>
      <c r="AC57" s="57"/>
      <c r="AD57" s="57"/>
      <c r="AE57" s="58"/>
    </row>
    <row r="58" spans="1:34" ht="14.25" customHeight="1" x14ac:dyDescent="0.2">
      <c r="A58" s="194" t="s">
        <v>8</v>
      </c>
      <c r="B58" s="195"/>
      <c r="C58" s="196"/>
      <c r="D58" s="180">
        <f>+H54/Z54</f>
        <v>0.30158730158730157</v>
      </c>
      <c r="E58" s="181"/>
      <c r="F58" s="181"/>
      <c r="G58" s="181"/>
      <c r="H58" s="181"/>
      <c r="I58" s="182"/>
      <c r="J58" s="180">
        <f>+N54/Z54</f>
        <v>0.60317460317460314</v>
      </c>
      <c r="K58" s="181"/>
      <c r="L58" s="181"/>
      <c r="M58" s="181"/>
      <c r="N58" s="181"/>
      <c r="O58" s="182"/>
      <c r="P58" s="180">
        <f>+T54/Z54</f>
        <v>0.80952380952380953</v>
      </c>
      <c r="Q58" s="181"/>
      <c r="R58" s="181"/>
      <c r="S58" s="181"/>
      <c r="T58" s="181"/>
      <c r="U58" s="182"/>
      <c r="V58" s="180">
        <f>+Z54/Z54</f>
        <v>1</v>
      </c>
      <c r="W58" s="181"/>
      <c r="X58" s="181"/>
      <c r="Y58" s="181"/>
      <c r="Z58" s="181"/>
      <c r="AA58" s="182"/>
      <c r="AB58" s="59"/>
      <c r="AC58" s="59"/>
      <c r="AD58" s="59"/>
      <c r="AE58" s="60"/>
    </row>
    <row r="59" spans="1:34" x14ac:dyDescent="0.2">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2"/>
      <c r="AC59" s="61"/>
      <c r="AD59" s="62"/>
      <c r="AE59" s="61"/>
    </row>
    <row r="60" spans="1:34" ht="13.5" thickBot="1" x14ac:dyDescent="0.2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2"/>
      <c r="AC60" s="61"/>
      <c r="AD60" s="62"/>
      <c r="AE60" s="61"/>
    </row>
    <row r="61" spans="1:34" ht="12.75" customHeight="1" x14ac:dyDescent="0.2">
      <c r="A61" s="61"/>
      <c r="B61" s="61"/>
      <c r="C61" s="61"/>
      <c r="D61" s="183" t="s">
        <v>106</v>
      </c>
      <c r="E61" s="184"/>
      <c r="F61" s="184"/>
      <c r="G61" s="184"/>
      <c r="H61" s="184"/>
      <c r="I61" s="184"/>
      <c r="J61" s="184"/>
      <c r="K61" s="184"/>
      <c r="L61" s="184"/>
      <c r="M61" s="184"/>
      <c r="N61" s="184"/>
      <c r="O61" s="184"/>
      <c r="P61" s="184"/>
      <c r="Q61" s="184"/>
      <c r="R61" s="184"/>
      <c r="S61" s="184"/>
      <c r="T61" s="184"/>
      <c r="U61" s="184"/>
      <c r="V61" s="184"/>
      <c r="W61" s="184"/>
      <c r="X61" s="184"/>
      <c r="Y61" s="184"/>
      <c r="Z61" s="184"/>
      <c r="AA61" s="185"/>
      <c r="AB61" s="62"/>
      <c r="AC61" s="61"/>
      <c r="AD61" s="62"/>
      <c r="AE61" s="61"/>
    </row>
    <row r="62" spans="1:34" x14ac:dyDescent="0.2">
      <c r="A62" s="61"/>
      <c r="B62" s="61"/>
      <c r="C62" s="61"/>
      <c r="D62" s="186"/>
      <c r="E62" s="187"/>
      <c r="F62" s="187"/>
      <c r="G62" s="187"/>
      <c r="H62" s="187"/>
      <c r="I62" s="187"/>
      <c r="J62" s="187"/>
      <c r="K62" s="187"/>
      <c r="L62" s="187"/>
      <c r="M62" s="187"/>
      <c r="N62" s="187"/>
      <c r="O62" s="187"/>
      <c r="P62" s="187"/>
      <c r="Q62" s="187"/>
      <c r="R62" s="187"/>
      <c r="S62" s="187"/>
      <c r="T62" s="187"/>
      <c r="U62" s="187"/>
      <c r="V62" s="187"/>
      <c r="W62" s="187"/>
      <c r="X62" s="187"/>
      <c r="Y62" s="187"/>
      <c r="Z62" s="187"/>
      <c r="AA62" s="188"/>
      <c r="AB62" s="62"/>
      <c r="AC62" s="61"/>
      <c r="AD62" s="62"/>
      <c r="AE62" s="61"/>
    </row>
    <row r="63" spans="1:34" x14ac:dyDescent="0.2">
      <c r="A63" s="61"/>
      <c r="B63" s="61"/>
      <c r="C63" s="61"/>
      <c r="D63" s="186"/>
      <c r="E63" s="187"/>
      <c r="F63" s="187"/>
      <c r="G63" s="187"/>
      <c r="H63" s="187"/>
      <c r="I63" s="187"/>
      <c r="J63" s="187"/>
      <c r="K63" s="187"/>
      <c r="L63" s="187"/>
      <c r="M63" s="187"/>
      <c r="N63" s="187"/>
      <c r="O63" s="187"/>
      <c r="P63" s="187"/>
      <c r="Q63" s="187"/>
      <c r="R63" s="187"/>
      <c r="S63" s="187"/>
      <c r="T63" s="187"/>
      <c r="U63" s="187"/>
      <c r="V63" s="187"/>
      <c r="W63" s="187"/>
      <c r="X63" s="187"/>
      <c r="Y63" s="187"/>
      <c r="Z63" s="187"/>
      <c r="AA63" s="188"/>
      <c r="AB63" s="62"/>
      <c r="AC63" s="61"/>
      <c r="AD63" s="62"/>
      <c r="AE63" s="61"/>
    </row>
    <row r="64" spans="1:34" x14ac:dyDescent="0.2">
      <c r="A64" s="61"/>
      <c r="B64" s="61"/>
      <c r="C64" s="61"/>
      <c r="D64" s="186"/>
      <c r="E64" s="187"/>
      <c r="F64" s="187"/>
      <c r="G64" s="187"/>
      <c r="H64" s="187"/>
      <c r="I64" s="187"/>
      <c r="J64" s="187"/>
      <c r="K64" s="187"/>
      <c r="L64" s="187"/>
      <c r="M64" s="187"/>
      <c r="N64" s="187"/>
      <c r="O64" s="187"/>
      <c r="P64" s="187"/>
      <c r="Q64" s="187"/>
      <c r="R64" s="187"/>
      <c r="S64" s="187"/>
      <c r="T64" s="187"/>
      <c r="U64" s="187"/>
      <c r="V64" s="187"/>
      <c r="W64" s="187"/>
      <c r="X64" s="187"/>
      <c r="Y64" s="187"/>
      <c r="Z64" s="187"/>
      <c r="AA64" s="188"/>
      <c r="AB64" s="62"/>
      <c r="AC64" s="61"/>
      <c r="AD64" s="62"/>
      <c r="AE64" s="61"/>
    </row>
    <row r="65" spans="1:31" x14ac:dyDescent="0.2">
      <c r="A65" s="61"/>
      <c r="B65" s="61"/>
      <c r="C65" s="61"/>
      <c r="D65" s="186"/>
      <c r="E65" s="187"/>
      <c r="F65" s="187"/>
      <c r="G65" s="187"/>
      <c r="H65" s="187"/>
      <c r="I65" s="187"/>
      <c r="J65" s="187"/>
      <c r="K65" s="187"/>
      <c r="L65" s="187"/>
      <c r="M65" s="187"/>
      <c r="N65" s="187"/>
      <c r="O65" s="187"/>
      <c r="P65" s="187"/>
      <c r="Q65" s="187"/>
      <c r="R65" s="187"/>
      <c r="S65" s="187"/>
      <c r="T65" s="187"/>
      <c r="U65" s="187"/>
      <c r="V65" s="187"/>
      <c r="W65" s="187"/>
      <c r="X65" s="187"/>
      <c r="Y65" s="187"/>
      <c r="Z65" s="187"/>
      <c r="AA65" s="188"/>
      <c r="AB65" s="62"/>
      <c r="AC65" s="61"/>
      <c r="AD65" s="62"/>
      <c r="AE65" s="61"/>
    </row>
    <row r="66" spans="1:31" x14ac:dyDescent="0.2">
      <c r="A66" s="61"/>
      <c r="B66" s="61"/>
      <c r="C66" s="61"/>
      <c r="D66" s="186"/>
      <c r="E66" s="187"/>
      <c r="F66" s="187"/>
      <c r="G66" s="187"/>
      <c r="H66" s="187"/>
      <c r="I66" s="187"/>
      <c r="J66" s="187"/>
      <c r="K66" s="187"/>
      <c r="L66" s="187"/>
      <c r="M66" s="187"/>
      <c r="N66" s="187"/>
      <c r="O66" s="187"/>
      <c r="P66" s="187"/>
      <c r="Q66" s="187"/>
      <c r="R66" s="187"/>
      <c r="S66" s="187"/>
      <c r="T66" s="187"/>
      <c r="U66" s="187"/>
      <c r="V66" s="187"/>
      <c r="W66" s="187"/>
      <c r="X66" s="187"/>
      <c r="Y66" s="187"/>
      <c r="Z66" s="187"/>
      <c r="AA66" s="188"/>
      <c r="AB66" s="62"/>
      <c r="AC66" s="61"/>
      <c r="AD66" s="62"/>
      <c r="AE66" s="61"/>
    </row>
    <row r="67" spans="1:31" x14ac:dyDescent="0.2">
      <c r="A67" s="61"/>
      <c r="B67" s="61"/>
      <c r="C67" s="61"/>
      <c r="D67" s="186"/>
      <c r="E67" s="187"/>
      <c r="F67" s="187"/>
      <c r="G67" s="187"/>
      <c r="H67" s="187"/>
      <c r="I67" s="187"/>
      <c r="J67" s="187"/>
      <c r="K67" s="187"/>
      <c r="L67" s="187"/>
      <c r="M67" s="187"/>
      <c r="N67" s="187"/>
      <c r="O67" s="187"/>
      <c r="P67" s="187"/>
      <c r="Q67" s="187"/>
      <c r="R67" s="187"/>
      <c r="S67" s="187"/>
      <c r="T67" s="187"/>
      <c r="U67" s="187"/>
      <c r="V67" s="187"/>
      <c r="W67" s="187"/>
      <c r="X67" s="187"/>
      <c r="Y67" s="187"/>
      <c r="Z67" s="187"/>
      <c r="AA67" s="188"/>
      <c r="AB67" s="62"/>
      <c r="AC67" s="61"/>
      <c r="AD67" s="62"/>
      <c r="AE67" s="61"/>
    </row>
    <row r="68" spans="1:31" x14ac:dyDescent="0.2">
      <c r="A68" s="61"/>
      <c r="B68" s="61"/>
      <c r="C68" s="61"/>
      <c r="D68" s="186"/>
      <c r="E68" s="187"/>
      <c r="F68" s="187"/>
      <c r="G68" s="187"/>
      <c r="H68" s="187"/>
      <c r="I68" s="187"/>
      <c r="J68" s="187"/>
      <c r="K68" s="187"/>
      <c r="L68" s="187"/>
      <c r="M68" s="187"/>
      <c r="N68" s="187"/>
      <c r="O68" s="187"/>
      <c r="P68" s="187"/>
      <c r="Q68" s="187"/>
      <c r="R68" s="187"/>
      <c r="S68" s="187"/>
      <c r="T68" s="187"/>
      <c r="U68" s="187"/>
      <c r="V68" s="187"/>
      <c r="W68" s="187"/>
      <c r="X68" s="187"/>
      <c r="Y68" s="187"/>
      <c r="Z68" s="187"/>
      <c r="AA68" s="188"/>
      <c r="AB68" s="62"/>
      <c r="AC68" s="61"/>
      <c r="AD68" s="62"/>
      <c r="AE68" s="61"/>
    </row>
    <row r="69" spans="1:31" x14ac:dyDescent="0.2">
      <c r="A69" s="61"/>
      <c r="B69" s="61"/>
      <c r="C69" s="61"/>
      <c r="D69" s="186"/>
      <c r="E69" s="187"/>
      <c r="F69" s="187"/>
      <c r="G69" s="187"/>
      <c r="H69" s="187"/>
      <c r="I69" s="187"/>
      <c r="J69" s="187"/>
      <c r="K69" s="187"/>
      <c r="L69" s="187"/>
      <c r="M69" s="187"/>
      <c r="N69" s="187"/>
      <c r="O69" s="187"/>
      <c r="P69" s="187"/>
      <c r="Q69" s="187"/>
      <c r="R69" s="187"/>
      <c r="S69" s="187"/>
      <c r="T69" s="187"/>
      <c r="U69" s="187"/>
      <c r="V69" s="187"/>
      <c r="W69" s="187"/>
      <c r="X69" s="187"/>
      <c r="Y69" s="187"/>
      <c r="Z69" s="187"/>
      <c r="AA69" s="188"/>
      <c r="AB69" s="62"/>
      <c r="AC69" s="61"/>
      <c r="AD69" s="62"/>
      <c r="AE69" s="61"/>
    </row>
    <row r="70" spans="1:31" x14ac:dyDescent="0.2">
      <c r="A70" s="61"/>
      <c r="B70" s="61"/>
      <c r="C70" s="61"/>
      <c r="D70" s="186"/>
      <c r="E70" s="187"/>
      <c r="F70" s="187"/>
      <c r="G70" s="187"/>
      <c r="H70" s="187"/>
      <c r="I70" s="187"/>
      <c r="J70" s="187"/>
      <c r="K70" s="187"/>
      <c r="L70" s="187"/>
      <c r="M70" s="187"/>
      <c r="N70" s="187"/>
      <c r="O70" s="187"/>
      <c r="P70" s="187"/>
      <c r="Q70" s="187"/>
      <c r="R70" s="187"/>
      <c r="S70" s="187"/>
      <c r="T70" s="187"/>
      <c r="U70" s="187"/>
      <c r="V70" s="187"/>
      <c r="W70" s="187"/>
      <c r="X70" s="187"/>
      <c r="Y70" s="187"/>
      <c r="Z70" s="187"/>
      <c r="AA70" s="188"/>
      <c r="AB70" s="62"/>
      <c r="AC70" s="61"/>
      <c r="AD70" s="62"/>
      <c r="AE70" s="61"/>
    </row>
    <row r="71" spans="1:31" x14ac:dyDescent="0.2">
      <c r="A71" s="61"/>
      <c r="B71" s="61"/>
      <c r="C71" s="61"/>
      <c r="D71" s="186"/>
      <c r="E71" s="187"/>
      <c r="F71" s="187"/>
      <c r="G71" s="187"/>
      <c r="H71" s="187"/>
      <c r="I71" s="187"/>
      <c r="J71" s="187"/>
      <c r="K71" s="187"/>
      <c r="L71" s="187"/>
      <c r="M71" s="187"/>
      <c r="N71" s="187"/>
      <c r="O71" s="187"/>
      <c r="P71" s="187"/>
      <c r="Q71" s="187"/>
      <c r="R71" s="187"/>
      <c r="S71" s="187"/>
      <c r="T71" s="187"/>
      <c r="U71" s="187"/>
      <c r="V71" s="187"/>
      <c r="W71" s="187"/>
      <c r="X71" s="187"/>
      <c r="Y71" s="187"/>
      <c r="Z71" s="187"/>
      <c r="AA71" s="188"/>
      <c r="AB71" s="62"/>
      <c r="AC71" s="61"/>
      <c r="AD71" s="62"/>
      <c r="AE71" s="61"/>
    </row>
    <row r="72" spans="1:31" x14ac:dyDescent="0.2">
      <c r="A72" s="61"/>
      <c r="B72" s="61"/>
      <c r="C72" s="61"/>
      <c r="D72" s="186"/>
      <c r="E72" s="187"/>
      <c r="F72" s="187"/>
      <c r="G72" s="187"/>
      <c r="H72" s="187"/>
      <c r="I72" s="187"/>
      <c r="J72" s="187"/>
      <c r="K72" s="187"/>
      <c r="L72" s="187"/>
      <c r="M72" s="187"/>
      <c r="N72" s="187"/>
      <c r="O72" s="187"/>
      <c r="P72" s="187"/>
      <c r="Q72" s="187"/>
      <c r="R72" s="187"/>
      <c r="S72" s="187"/>
      <c r="T72" s="187"/>
      <c r="U72" s="187"/>
      <c r="V72" s="187"/>
      <c r="W72" s="187"/>
      <c r="X72" s="187"/>
      <c r="Y72" s="187"/>
      <c r="Z72" s="187"/>
      <c r="AA72" s="188"/>
      <c r="AB72" s="62"/>
      <c r="AC72" s="61"/>
      <c r="AD72" s="62"/>
      <c r="AE72" s="61"/>
    </row>
    <row r="73" spans="1:31" x14ac:dyDescent="0.2">
      <c r="A73" s="61"/>
      <c r="B73" s="61"/>
      <c r="C73" s="61"/>
      <c r="D73" s="186"/>
      <c r="E73" s="187"/>
      <c r="F73" s="187"/>
      <c r="G73" s="187"/>
      <c r="H73" s="187"/>
      <c r="I73" s="187"/>
      <c r="J73" s="187"/>
      <c r="K73" s="187"/>
      <c r="L73" s="187"/>
      <c r="M73" s="187"/>
      <c r="N73" s="187"/>
      <c r="O73" s="187"/>
      <c r="P73" s="187"/>
      <c r="Q73" s="187"/>
      <c r="R73" s="187"/>
      <c r="S73" s="187"/>
      <c r="T73" s="187"/>
      <c r="U73" s="187"/>
      <c r="V73" s="187"/>
      <c r="W73" s="187"/>
      <c r="X73" s="187"/>
      <c r="Y73" s="187"/>
      <c r="Z73" s="187"/>
      <c r="AA73" s="188"/>
      <c r="AB73" s="62"/>
      <c r="AC73" s="61"/>
      <c r="AD73" s="62"/>
      <c r="AE73" s="61"/>
    </row>
    <row r="74" spans="1:31" x14ac:dyDescent="0.2">
      <c r="A74" s="61"/>
      <c r="B74" s="61"/>
      <c r="C74" s="61"/>
      <c r="D74" s="186"/>
      <c r="E74" s="187"/>
      <c r="F74" s="187"/>
      <c r="G74" s="187"/>
      <c r="H74" s="187"/>
      <c r="I74" s="187"/>
      <c r="J74" s="187"/>
      <c r="K74" s="187"/>
      <c r="L74" s="187"/>
      <c r="M74" s="187"/>
      <c r="N74" s="187"/>
      <c r="O74" s="187"/>
      <c r="P74" s="187"/>
      <c r="Q74" s="187"/>
      <c r="R74" s="187"/>
      <c r="S74" s="187"/>
      <c r="T74" s="187"/>
      <c r="U74" s="187"/>
      <c r="V74" s="187"/>
      <c r="W74" s="187"/>
      <c r="X74" s="187"/>
      <c r="Y74" s="187"/>
      <c r="Z74" s="187"/>
      <c r="AA74" s="188"/>
      <c r="AB74" s="62"/>
      <c r="AC74" s="61"/>
      <c r="AD74" s="62"/>
      <c r="AE74" s="61"/>
    </row>
    <row r="75" spans="1:31" x14ac:dyDescent="0.2">
      <c r="A75" s="61"/>
      <c r="B75" s="61"/>
      <c r="C75" s="61"/>
      <c r="D75" s="186"/>
      <c r="E75" s="187"/>
      <c r="F75" s="187"/>
      <c r="G75" s="187"/>
      <c r="H75" s="187"/>
      <c r="I75" s="187"/>
      <c r="J75" s="187"/>
      <c r="K75" s="187"/>
      <c r="L75" s="187"/>
      <c r="M75" s="187"/>
      <c r="N75" s="187"/>
      <c r="O75" s="187"/>
      <c r="P75" s="187"/>
      <c r="Q75" s="187"/>
      <c r="R75" s="187"/>
      <c r="S75" s="187"/>
      <c r="T75" s="187"/>
      <c r="U75" s="187"/>
      <c r="V75" s="187"/>
      <c r="W75" s="187"/>
      <c r="X75" s="187"/>
      <c r="Y75" s="187"/>
      <c r="Z75" s="187"/>
      <c r="AA75" s="188"/>
      <c r="AB75" s="62"/>
      <c r="AC75" s="61"/>
      <c r="AD75" s="62"/>
      <c r="AE75" s="61"/>
    </row>
    <row r="76" spans="1:31" x14ac:dyDescent="0.2">
      <c r="A76" s="61"/>
      <c r="B76" s="61"/>
      <c r="C76" s="61"/>
      <c r="D76" s="186"/>
      <c r="E76" s="187"/>
      <c r="F76" s="187"/>
      <c r="G76" s="187"/>
      <c r="H76" s="187"/>
      <c r="I76" s="187"/>
      <c r="J76" s="187"/>
      <c r="K76" s="187"/>
      <c r="L76" s="187"/>
      <c r="M76" s="187"/>
      <c r="N76" s="187"/>
      <c r="O76" s="187"/>
      <c r="P76" s="187"/>
      <c r="Q76" s="187"/>
      <c r="R76" s="187"/>
      <c r="S76" s="187"/>
      <c r="T76" s="187"/>
      <c r="U76" s="187"/>
      <c r="V76" s="187"/>
      <c r="W76" s="187"/>
      <c r="X76" s="187"/>
      <c r="Y76" s="187"/>
      <c r="Z76" s="187"/>
      <c r="AA76" s="188"/>
      <c r="AB76" s="62"/>
      <c r="AC76" s="61"/>
      <c r="AD76" s="62"/>
      <c r="AE76" s="61"/>
    </row>
    <row r="77" spans="1:31" x14ac:dyDescent="0.2">
      <c r="A77" s="61"/>
      <c r="B77" s="61"/>
      <c r="C77" s="61"/>
      <c r="D77" s="186"/>
      <c r="E77" s="187"/>
      <c r="F77" s="187"/>
      <c r="G77" s="187"/>
      <c r="H77" s="187"/>
      <c r="I77" s="187"/>
      <c r="J77" s="187"/>
      <c r="K77" s="187"/>
      <c r="L77" s="187"/>
      <c r="M77" s="187"/>
      <c r="N77" s="187"/>
      <c r="O77" s="187"/>
      <c r="P77" s="187"/>
      <c r="Q77" s="187"/>
      <c r="R77" s="187"/>
      <c r="S77" s="187"/>
      <c r="T77" s="187"/>
      <c r="U77" s="187"/>
      <c r="V77" s="187"/>
      <c r="W77" s="187"/>
      <c r="X77" s="187"/>
      <c r="Y77" s="187"/>
      <c r="Z77" s="187"/>
      <c r="AA77" s="188"/>
      <c r="AB77" s="62"/>
      <c r="AC77" s="61"/>
      <c r="AD77" s="62"/>
      <c r="AE77" s="61"/>
    </row>
    <row r="78" spans="1:31" ht="13.5" thickBot="1" x14ac:dyDescent="0.25">
      <c r="A78" s="61"/>
      <c r="B78" s="61"/>
      <c r="C78" s="61"/>
      <c r="D78" s="189"/>
      <c r="E78" s="190"/>
      <c r="F78" s="190"/>
      <c r="G78" s="190"/>
      <c r="H78" s="190"/>
      <c r="I78" s="190"/>
      <c r="J78" s="190"/>
      <c r="K78" s="190"/>
      <c r="L78" s="190"/>
      <c r="M78" s="190"/>
      <c r="N78" s="190"/>
      <c r="O78" s="190"/>
      <c r="P78" s="190"/>
      <c r="Q78" s="190"/>
      <c r="R78" s="190"/>
      <c r="S78" s="190"/>
      <c r="T78" s="190"/>
      <c r="U78" s="190"/>
      <c r="V78" s="190"/>
      <c r="W78" s="190"/>
      <c r="X78" s="190"/>
      <c r="Y78" s="190"/>
      <c r="Z78" s="190"/>
      <c r="AA78" s="191"/>
      <c r="AB78" s="62"/>
      <c r="AC78" s="61"/>
      <c r="AD78" s="62"/>
      <c r="AE78" s="61"/>
    </row>
    <row r="79" spans="1:31" x14ac:dyDescent="0.2">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2"/>
      <c r="AC79" s="61"/>
      <c r="AD79" s="62"/>
      <c r="AE79" s="61"/>
    </row>
    <row r="80" spans="1:31" x14ac:dyDescent="0.2">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2"/>
      <c r="AC80" s="61"/>
      <c r="AD80" s="62"/>
      <c r="AE80" s="61"/>
    </row>
    <row r="81" spans="1:31" x14ac:dyDescent="0.2">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2"/>
      <c r="AC81" s="61"/>
      <c r="AD81" s="62"/>
      <c r="AE81" s="61"/>
    </row>
    <row r="82" spans="1:31" x14ac:dyDescent="0.2">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2"/>
      <c r="AC82" s="61"/>
      <c r="AD82" s="62"/>
      <c r="AE82" s="61"/>
    </row>
    <row r="83" spans="1:31" x14ac:dyDescent="0.2">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2"/>
      <c r="AC83" s="61"/>
      <c r="AD83" s="62"/>
      <c r="AE83" s="61"/>
    </row>
    <row r="84" spans="1:31" ht="12.75" customHeight="1" x14ac:dyDescent="0.2">
      <c r="A84" s="202" t="s">
        <v>107</v>
      </c>
      <c r="B84" s="202"/>
      <c r="C84" s="201" t="s">
        <v>34</v>
      </c>
      <c r="D84" s="197"/>
      <c r="E84" s="197" t="s">
        <v>35</v>
      </c>
      <c r="F84" s="198"/>
      <c r="G84" s="201" t="s">
        <v>36</v>
      </c>
      <c r="H84" s="197"/>
      <c r="I84" s="197" t="s">
        <v>37</v>
      </c>
      <c r="J84" s="198"/>
      <c r="K84" s="201" t="s">
        <v>38</v>
      </c>
      <c r="L84" s="197"/>
      <c r="M84" s="197" t="s">
        <v>39</v>
      </c>
      <c r="N84" s="198"/>
      <c r="O84" s="201" t="s">
        <v>40</v>
      </c>
      <c r="P84" s="197"/>
      <c r="Q84" s="197" t="s">
        <v>41</v>
      </c>
      <c r="R84" s="198"/>
      <c r="S84" s="201" t="s">
        <v>42</v>
      </c>
      <c r="T84" s="197"/>
      <c r="U84" s="197" t="s">
        <v>43</v>
      </c>
      <c r="V84" s="198"/>
      <c r="W84" s="201" t="s">
        <v>44</v>
      </c>
      <c r="X84" s="197"/>
      <c r="Y84" s="197" t="s">
        <v>45</v>
      </c>
      <c r="Z84" s="198"/>
      <c r="AA84" s="61"/>
      <c r="AB84" s="62"/>
      <c r="AC84" s="61"/>
      <c r="AD84" s="62"/>
      <c r="AE84" s="61"/>
    </row>
    <row r="85" spans="1:31" ht="17.25" customHeight="1" x14ac:dyDescent="0.2">
      <c r="A85" s="199" t="s">
        <v>108</v>
      </c>
      <c r="B85" s="199"/>
      <c r="C85" s="200">
        <v>0</v>
      </c>
      <c r="D85" s="200"/>
      <c r="E85" s="200">
        <v>0</v>
      </c>
      <c r="F85" s="200"/>
      <c r="G85" s="200"/>
      <c r="H85" s="200"/>
      <c r="I85" s="200"/>
      <c r="J85" s="200"/>
      <c r="K85" s="200"/>
      <c r="L85" s="200"/>
      <c r="M85" s="200"/>
      <c r="N85" s="200"/>
      <c r="O85" s="200"/>
      <c r="P85" s="200"/>
      <c r="Q85" s="200"/>
      <c r="R85" s="200"/>
      <c r="S85" s="200"/>
      <c r="T85" s="200"/>
      <c r="U85" s="200"/>
      <c r="V85" s="200"/>
      <c r="W85" s="200"/>
      <c r="X85" s="200"/>
      <c r="Y85" s="200"/>
      <c r="Z85" s="200"/>
      <c r="AA85" s="61"/>
      <c r="AB85" s="62"/>
      <c r="AC85" s="61"/>
      <c r="AD85" s="62"/>
      <c r="AE85" s="61"/>
    </row>
    <row r="86" spans="1:31" ht="20.25" customHeight="1" x14ac:dyDescent="0.2">
      <c r="A86" s="199" t="s">
        <v>109</v>
      </c>
      <c r="B86" s="199"/>
      <c r="C86" s="200">
        <v>0</v>
      </c>
      <c r="D86" s="200"/>
      <c r="E86" s="200">
        <v>0</v>
      </c>
      <c r="F86" s="200"/>
      <c r="G86" s="200"/>
      <c r="H86" s="200"/>
      <c r="I86" s="200"/>
      <c r="J86" s="200"/>
      <c r="K86" s="200"/>
      <c r="L86" s="200"/>
      <c r="M86" s="200"/>
      <c r="N86" s="200"/>
      <c r="O86" s="200"/>
      <c r="P86" s="200"/>
      <c r="Q86" s="200"/>
      <c r="R86" s="200"/>
      <c r="S86" s="200"/>
      <c r="T86" s="200"/>
      <c r="U86" s="200"/>
      <c r="V86" s="200"/>
      <c r="W86" s="200"/>
      <c r="X86" s="200"/>
      <c r="Y86" s="200"/>
      <c r="Z86" s="200"/>
      <c r="AA86" s="61"/>
      <c r="AB86" s="62"/>
      <c r="AC86" s="61"/>
      <c r="AD86" s="62"/>
      <c r="AE86" s="61"/>
    </row>
    <row r="87" spans="1:31" ht="20.25" customHeight="1" x14ac:dyDescent="0.2">
      <c r="A87" s="199" t="s">
        <v>110</v>
      </c>
      <c r="B87" s="199"/>
      <c r="C87" s="203">
        <v>0</v>
      </c>
      <c r="D87" s="203"/>
      <c r="E87" s="203">
        <v>0</v>
      </c>
      <c r="F87" s="203"/>
      <c r="G87" s="203">
        <v>0</v>
      </c>
      <c r="H87" s="203"/>
      <c r="I87" s="203">
        <v>0</v>
      </c>
      <c r="J87" s="203"/>
      <c r="K87" s="203">
        <v>0</v>
      </c>
      <c r="L87" s="203"/>
      <c r="M87" s="203">
        <v>0</v>
      </c>
      <c r="N87" s="203"/>
      <c r="O87" s="203">
        <v>0</v>
      </c>
      <c r="P87" s="203"/>
      <c r="Q87" s="203">
        <v>0</v>
      </c>
      <c r="R87" s="203"/>
      <c r="S87" s="203" t="e">
        <f>S86/S85</f>
        <v>#DIV/0!</v>
      </c>
      <c r="T87" s="203"/>
      <c r="U87" s="203" t="e">
        <f>U86/U85</f>
        <v>#DIV/0!</v>
      </c>
      <c r="V87" s="203"/>
      <c r="W87" s="203" t="e">
        <f>W86/W85</f>
        <v>#DIV/0!</v>
      </c>
      <c r="X87" s="203"/>
      <c r="Y87" s="203" t="e">
        <f>Y86/Y85</f>
        <v>#DIV/0!</v>
      </c>
      <c r="Z87" s="203"/>
      <c r="AA87" s="61"/>
      <c r="AB87" s="62"/>
      <c r="AC87" s="61"/>
      <c r="AD87" s="62"/>
      <c r="AE87" s="61"/>
    </row>
    <row r="88" spans="1:31" x14ac:dyDescent="0.2">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2"/>
      <c r="AC88" s="61"/>
      <c r="AD88" s="62"/>
      <c r="AE88" s="61"/>
    </row>
    <row r="89" spans="1:31" x14ac:dyDescent="0.2">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2"/>
      <c r="AC89" s="61"/>
      <c r="AD89" s="62"/>
      <c r="AE89" s="61"/>
    </row>
    <row r="90" spans="1:31" ht="13.5" thickBot="1" x14ac:dyDescent="0.2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2"/>
      <c r="AC90" s="61"/>
      <c r="AD90" s="62"/>
      <c r="AE90" s="61"/>
    </row>
    <row r="91" spans="1:31" ht="12.75" customHeight="1" x14ac:dyDescent="0.2">
      <c r="A91" s="61"/>
      <c r="B91" s="61"/>
      <c r="C91" s="61"/>
      <c r="D91" s="183" t="s">
        <v>135</v>
      </c>
      <c r="E91" s="184"/>
      <c r="F91" s="184"/>
      <c r="G91" s="184"/>
      <c r="H91" s="184"/>
      <c r="I91" s="184"/>
      <c r="J91" s="184"/>
      <c r="K91" s="184"/>
      <c r="L91" s="184"/>
      <c r="M91" s="184"/>
      <c r="N91" s="184"/>
      <c r="O91" s="184"/>
      <c r="P91" s="184"/>
      <c r="Q91" s="184"/>
      <c r="R91" s="184"/>
      <c r="S91" s="184"/>
      <c r="T91" s="184"/>
      <c r="U91" s="184"/>
      <c r="V91" s="184"/>
      <c r="W91" s="184"/>
      <c r="X91" s="184"/>
      <c r="Y91" s="184"/>
      <c r="Z91" s="184"/>
      <c r="AA91" s="185"/>
      <c r="AB91" s="62"/>
      <c r="AC91" s="61"/>
      <c r="AD91" s="62"/>
      <c r="AE91" s="61"/>
    </row>
    <row r="92" spans="1:31" x14ac:dyDescent="0.2">
      <c r="A92" s="61"/>
      <c r="B92" s="61"/>
      <c r="C92" s="61"/>
      <c r="D92" s="186"/>
      <c r="E92" s="187"/>
      <c r="F92" s="187"/>
      <c r="G92" s="187"/>
      <c r="H92" s="187"/>
      <c r="I92" s="187"/>
      <c r="J92" s="187"/>
      <c r="K92" s="187"/>
      <c r="L92" s="187"/>
      <c r="M92" s="187"/>
      <c r="N92" s="187"/>
      <c r="O92" s="187"/>
      <c r="P92" s="187"/>
      <c r="Q92" s="187"/>
      <c r="R92" s="187"/>
      <c r="S92" s="187"/>
      <c r="T92" s="187"/>
      <c r="U92" s="187"/>
      <c r="V92" s="187"/>
      <c r="W92" s="187"/>
      <c r="X92" s="187"/>
      <c r="Y92" s="187"/>
      <c r="Z92" s="187"/>
      <c r="AA92" s="188"/>
      <c r="AB92" s="62"/>
      <c r="AC92" s="61"/>
      <c r="AD92" s="62"/>
      <c r="AE92" s="61"/>
    </row>
    <row r="93" spans="1:31" x14ac:dyDescent="0.2">
      <c r="A93" s="61"/>
      <c r="B93" s="61"/>
      <c r="C93" s="61"/>
      <c r="D93" s="186"/>
      <c r="E93" s="187"/>
      <c r="F93" s="187"/>
      <c r="G93" s="187"/>
      <c r="H93" s="187"/>
      <c r="I93" s="187"/>
      <c r="J93" s="187"/>
      <c r="K93" s="187"/>
      <c r="L93" s="187"/>
      <c r="M93" s="187"/>
      <c r="N93" s="187"/>
      <c r="O93" s="187"/>
      <c r="P93" s="187"/>
      <c r="Q93" s="187"/>
      <c r="R93" s="187"/>
      <c r="S93" s="187"/>
      <c r="T93" s="187"/>
      <c r="U93" s="187"/>
      <c r="V93" s="187"/>
      <c r="W93" s="187"/>
      <c r="X93" s="187"/>
      <c r="Y93" s="187"/>
      <c r="Z93" s="187"/>
      <c r="AA93" s="188"/>
      <c r="AB93" s="62"/>
      <c r="AC93" s="61"/>
      <c r="AD93" s="62"/>
      <c r="AE93" s="61"/>
    </row>
    <row r="94" spans="1:31" x14ac:dyDescent="0.2">
      <c r="A94" s="61"/>
      <c r="B94" s="61"/>
      <c r="C94" s="61"/>
      <c r="D94" s="186"/>
      <c r="E94" s="187"/>
      <c r="F94" s="187"/>
      <c r="G94" s="187"/>
      <c r="H94" s="187"/>
      <c r="I94" s="187"/>
      <c r="J94" s="187"/>
      <c r="K94" s="187"/>
      <c r="L94" s="187"/>
      <c r="M94" s="187"/>
      <c r="N94" s="187"/>
      <c r="O94" s="187"/>
      <c r="P94" s="187"/>
      <c r="Q94" s="187"/>
      <c r="R94" s="187"/>
      <c r="S94" s="187"/>
      <c r="T94" s="187"/>
      <c r="U94" s="187"/>
      <c r="V94" s="187"/>
      <c r="W94" s="187"/>
      <c r="X94" s="187"/>
      <c r="Y94" s="187"/>
      <c r="Z94" s="187"/>
      <c r="AA94" s="188"/>
      <c r="AB94" s="62"/>
      <c r="AC94" s="61"/>
      <c r="AD94" s="62"/>
      <c r="AE94" s="61"/>
    </row>
    <row r="95" spans="1:31" x14ac:dyDescent="0.2">
      <c r="A95" s="61"/>
      <c r="B95" s="61"/>
      <c r="C95" s="61"/>
      <c r="D95" s="186"/>
      <c r="E95" s="187"/>
      <c r="F95" s="187"/>
      <c r="G95" s="187"/>
      <c r="H95" s="187"/>
      <c r="I95" s="187"/>
      <c r="J95" s="187"/>
      <c r="K95" s="187"/>
      <c r="L95" s="187"/>
      <c r="M95" s="187"/>
      <c r="N95" s="187"/>
      <c r="O95" s="187"/>
      <c r="P95" s="187"/>
      <c r="Q95" s="187"/>
      <c r="R95" s="187"/>
      <c r="S95" s="187"/>
      <c r="T95" s="187"/>
      <c r="U95" s="187"/>
      <c r="V95" s="187"/>
      <c r="W95" s="187"/>
      <c r="X95" s="187"/>
      <c r="Y95" s="187"/>
      <c r="Z95" s="187"/>
      <c r="AA95" s="188"/>
      <c r="AB95" s="62"/>
      <c r="AC95" s="61"/>
      <c r="AD95" s="62"/>
      <c r="AE95" s="61"/>
    </row>
    <row r="96" spans="1:31" x14ac:dyDescent="0.2">
      <c r="A96" s="61"/>
      <c r="B96" s="61"/>
      <c r="C96" s="61"/>
      <c r="D96" s="186"/>
      <c r="E96" s="187"/>
      <c r="F96" s="187"/>
      <c r="G96" s="187"/>
      <c r="H96" s="187"/>
      <c r="I96" s="187"/>
      <c r="J96" s="187"/>
      <c r="K96" s="187"/>
      <c r="L96" s="187"/>
      <c r="M96" s="187"/>
      <c r="N96" s="187"/>
      <c r="O96" s="187"/>
      <c r="P96" s="187"/>
      <c r="Q96" s="187"/>
      <c r="R96" s="187"/>
      <c r="S96" s="187"/>
      <c r="T96" s="187"/>
      <c r="U96" s="187"/>
      <c r="V96" s="187"/>
      <c r="W96" s="187"/>
      <c r="X96" s="187"/>
      <c r="Y96" s="187"/>
      <c r="Z96" s="187"/>
      <c r="AA96" s="188"/>
      <c r="AB96" s="62"/>
      <c r="AC96" s="61"/>
      <c r="AD96" s="62"/>
      <c r="AE96" s="61"/>
    </row>
    <row r="97" spans="1:31" x14ac:dyDescent="0.2">
      <c r="A97" s="61"/>
      <c r="B97" s="61"/>
      <c r="C97" s="61"/>
      <c r="D97" s="186"/>
      <c r="E97" s="187"/>
      <c r="F97" s="187"/>
      <c r="G97" s="187"/>
      <c r="H97" s="187"/>
      <c r="I97" s="187"/>
      <c r="J97" s="187"/>
      <c r="K97" s="187"/>
      <c r="L97" s="187"/>
      <c r="M97" s="187"/>
      <c r="N97" s="187"/>
      <c r="O97" s="187"/>
      <c r="P97" s="187"/>
      <c r="Q97" s="187"/>
      <c r="R97" s="187"/>
      <c r="S97" s="187"/>
      <c r="T97" s="187"/>
      <c r="U97" s="187"/>
      <c r="V97" s="187"/>
      <c r="W97" s="187"/>
      <c r="X97" s="187"/>
      <c r="Y97" s="187"/>
      <c r="Z97" s="187"/>
      <c r="AA97" s="188"/>
      <c r="AB97" s="62"/>
      <c r="AC97" s="61"/>
      <c r="AD97" s="62"/>
      <c r="AE97" s="61"/>
    </row>
    <row r="98" spans="1:31" x14ac:dyDescent="0.2">
      <c r="A98" s="61"/>
      <c r="B98" s="61"/>
      <c r="C98" s="61"/>
      <c r="D98" s="186"/>
      <c r="E98" s="187"/>
      <c r="F98" s="187"/>
      <c r="G98" s="187"/>
      <c r="H98" s="187"/>
      <c r="I98" s="187"/>
      <c r="J98" s="187"/>
      <c r="K98" s="187"/>
      <c r="L98" s="187"/>
      <c r="M98" s="187"/>
      <c r="N98" s="187"/>
      <c r="O98" s="187"/>
      <c r="P98" s="187"/>
      <c r="Q98" s="187"/>
      <c r="R98" s="187"/>
      <c r="S98" s="187"/>
      <c r="T98" s="187"/>
      <c r="U98" s="187"/>
      <c r="V98" s="187"/>
      <c r="W98" s="187"/>
      <c r="X98" s="187"/>
      <c r="Y98" s="187"/>
      <c r="Z98" s="187"/>
      <c r="AA98" s="188"/>
      <c r="AB98" s="62"/>
      <c r="AC98" s="61"/>
      <c r="AD98" s="62"/>
      <c r="AE98" s="61"/>
    </row>
    <row r="99" spans="1:31" x14ac:dyDescent="0.2">
      <c r="A99" s="61"/>
      <c r="B99" s="61"/>
      <c r="C99" s="61"/>
      <c r="D99" s="186"/>
      <c r="E99" s="187"/>
      <c r="F99" s="187"/>
      <c r="G99" s="187"/>
      <c r="H99" s="187"/>
      <c r="I99" s="187"/>
      <c r="J99" s="187"/>
      <c r="K99" s="187"/>
      <c r="L99" s="187"/>
      <c r="M99" s="187"/>
      <c r="N99" s="187"/>
      <c r="O99" s="187"/>
      <c r="P99" s="187"/>
      <c r="Q99" s="187"/>
      <c r="R99" s="187"/>
      <c r="S99" s="187"/>
      <c r="T99" s="187"/>
      <c r="U99" s="187"/>
      <c r="V99" s="187"/>
      <c r="W99" s="187"/>
      <c r="X99" s="187"/>
      <c r="Y99" s="187"/>
      <c r="Z99" s="187"/>
      <c r="AA99" s="188"/>
      <c r="AB99" s="62"/>
      <c r="AC99" s="61"/>
      <c r="AD99" s="62"/>
      <c r="AE99" s="61"/>
    </row>
    <row r="100" spans="1:31" x14ac:dyDescent="0.2">
      <c r="A100" s="61"/>
      <c r="B100" s="61"/>
      <c r="C100" s="61"/>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8"/>
      <c r="AB100" s="62"/>
      <c r="AC100" s="61"/>
      <c r="AD100" s="62"/>
      <c r="AE100" s="61"/>
    </row>
    <row r="101" spans="1:31" x14ac:dyDescent="0.2">
      <c r="A101" s="61"/>
      <c r="B101" s="61"/>
      <c r="C101" s="61"/>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8"/>
      <c r="AB101" s="62"/>
      <c r="AC101" s="61"/>
      <c r="AD101" s="62"/>
      <c r="AE101" s="61"/>
    </row>
    <row r="102" spans="1:31" x14ac:dyDescent="0.2">
      <c r="A102" s="61"/>
      <c r="B102" s="61"/>
      <c r="C102" s="61"/>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8"/>
      <c r="AB102" s="62"/>
      <c r="AC102" s="61"/>
      <c r="AD102" s="62"/>
      <c r="AE102" s="61"/>
    </row>
    <row r="103" spans="1:31" x14ac:dyDescent="0.2">
      <c r="A103" s="61"/>
      <c r="B103" s="61"/>
      <c r="C103" s="61"/>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8"/>
      <c r="AB103" s="62"/>
      <c r="AC103" s="61"/>
      <c r="AD103" s="62"/>
      <c r="AE103" s="61"/>
    </row>
    <row r="104" spans="1:31" x14ac:dyDescent="0.2">
      <c r="A104" s="61"/>
      <c r="B104" s="61"/>
      <c r="C104" s="61"/>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8"/>
      <c r="AB104" s="62"/>
      <c r="AC104" s="61"/>
      <c r="AD104" s="62"/>
      <c r="AE104" s="61"/>
    </row>
    <row r="105" spans="1:31" x14ac:dyDescent="0.2">
      <c r="A105" s="61"/>
      <c r="B105" s="61"/>
      <c r="C105" s="61"/>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8"/>
      <c r="AB105" s="62"/>
      <c r="AC105" s="61"/>
      <c r="AD105" s="62"/>
      <c r="AE105" s="61"/>
    </row>
    <row r="106" spans="1:31" x14ac:dyDescent="0.2">
      <c r="A106" s="61"/>
      <c r="B106" s="61"/>
      <c r="C106" s="61"/>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8"/>
      <c r="AB106" s="62"/>
      <c r="AC106" s="61"/>
      <c r="AD106" s="62"/>
      <c r="AE106" s="61"/>
    </row>
    <row r="107" spans="1:31" x14ac:dyDescent="0.2">
      <c r="A107" s="61"/>
      <c r="B107" s="61"/>
      <c r="C107" s="61"/>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8"/>
      <c r="AB107" s="62"/>
      <c r="AC107" s="61"/>
      <c r="AD107" s="62"/>
      <c r="AE107" s="61"/>
    </row>
    <row r="108" spans="1:31" x14ac:dyDescent="0.2">
      <c r="A108" s="61"/>
      <c r="B108" s="61"/>
      <c r="C108" s="61"/>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8"/>
      <c r="AB108" s="62"/>
      <c r="AC108" s="61"/>
      <c r="AD108" s="62"/>
      <c r="AE108" s="61"/>
    </row>
    <row r="109" spans="1:31" x14ac:dyDescent="0.2">
      <c r="A109" s="61"/>
      <c r="B109" s="61"/>
      <c r="C109" s="61"/>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8"/>
      <c r="AB109" s="62"/>
      <c r="AC109" s="61"/>
      <c r="AD109" s="62"/>
      <c r="AE109" s="61"/>
    </row>
    <row r="110" spans="1:31" x14ac:dyDescent="0.2">
      <c r="A110" s="61"/>
      <c r="B110" s="61"/>
      <c r="C110" s="61"/>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8"/>
      <c r="AB110" s="62"/>
      <c r="AC110" s="61"/>
      <c r="AD110" s="62"/>
      <c r="AE110" s="61"/>
    </row>
    <row r="111" spans="1:31" x14ac:dyDescent="0.2">
      <c r="A111" s="61"/>
      <c r="B111" s="61"/>
      <c r="C111" s="61"/>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8"/>
      <c r="AB111" s="62"/>
      <c r="AC111" s="61"/>
      <c r="AD111" s="62"/>
      <c r="AE111" s="61"/>
    </row>
    <row r="112" spans="1:31" x14ac:dyDescent="0.2">
      <c r="A112" s="61"/>
      <c r="B112" s="61"/>
      <c r="C112" s="61"/>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8"/>
      <c r="AB112" s="62"/>
      <c r="AC112" s="61"/>
      <c r="AD112" s="62"/>
      <c r="AE112" s="61"/>
    </row>
    <row r="113" spans="1:31" x14ac:dyDescent="0.2">
      <c r="A113" s="61"/>
      <c r="B113" s="61"/>
      <c r="C113" s="61"/>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8"/>
      <c r="AB113" s="62"/>
      <c r="AC113" s="61"/>
      <c r="AD113" s="62"/>
      <c r="AE113" s="61"/>
    </row>
    <row r="114" spans="1:31" ht="13.5" thickBot="1" x14ac:dyDescent="0.25">
      <c r="A114" s="61"/>
      <c r="B114" s="61"/>
      <c r="C114" s="61"/>
      <c r="D114" s="189"/>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1"/>
      <c r="AB114" s="62"/>
      <c r="AC114" s="61"/>
      <c r="AD114" s="62"/>
      <c r="AE114" s="61"/>
    </row>
    <row r="115" spans="1:31" x14ac:dyDescent="0.2">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2"/>
      <c r="AC115" s="61"/>
      <c r="AD115" s="62"/>
      <c r="AE115" s="61"/>
    </row>
    <row r="116" spans="1:31" x14ac:dyDescent="0.2">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2"/>
      <c r="AC116" s="61"/>
      <c r="AD116" s="62"/>
      <c r="AE116" s="61"/>
    </row>
    <row r="117" spans="1:31" x14ac:dyDescent="0.2">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2"/>
      <c r="AC117" s="61"/>
      <c r="AD117" s="62"/>
      <c r="AE117" s="61"/>
    </row>
    <row r="118" spans="1:31" x14ac:dyDescent="0.2">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2"/>
      <c r="AC118" s="61"/>
      <c r="AD118" s="62"/>
      <c r="AE118" s="61"/>
    </row>
    <row r="120" spans="1:31" x14ac:dyDescent="0.2">
      <c r="A120" s="30"/>
      <c r="B120" s="31"/>
      <c r="C120" s="204"/>
      <c r="D120" s="204"/>
      <c r="E120" s="204"/>
      <c r="F120" s="204"/>
      <c r="G120" s="204"/>
      <c r="H120" s="204"/>
      <c r="I120" s="115"/>
      <c r="J120" s="115"/>
      <c r="K120" s="115"/>
      <c r="L120" s="115"/>
      <c r="M120" s="115"/>
      <c r="N120" s="115"/>
      <c r="O120" s="115"/>
      <c r="P120" s="115"/>
      <c r="Q120" s="115"/>
      <c r="R120" s="115"/>
      <c r="S120" s="115"/>
      <c r="T120" s="115"/>
      <c r="U120" s="115"/>
      <c r="V120" s="115"/>
      <c r="W120" s="115"/>
      <c r="X120" s="115"/>
      <c r="Y120" s="115"/>
      <c r="Z120" s="115"/>
      <c r="AA120" s="115"/>
      <c r="AB120" s="115"/>
    </row>
    <row r="121" spans="1:31" x14ac:dyDescent="0.2">
      <c r="A121" s="30"/>
      <c r="B121" s="204"/>
      <c r="C121" s="205"/>
      <c r="D121" s="205"/>
      <c r="E121" s="205"/>
      <c r="F121" s="205"/>
      <c r="G121" s="205"/>
      <c r="H121" s="205"/>
      <c r="I121" s="206"/>
      <c r="J121" s="206"/>
      <c r="K121" s="206"/>
      <c r="L121" s="206"/>
      <c r="M121" s="206"/>
      <c r="N121" s="206"/>
      <c r="O121" s="206"/>
      <c r="P121" s="206"/>
      <c r="Q121" s="206"/>
      <c r="R121" s="206"/>
      <c r="S121" s="206"/>
      <c r="T121" s="206"/>
      <c r="U121" s="206"/>
      <c r="V121" s="206"/>
      <c r="W121" s="207"/>
      <c r="X121" s="207"/>
      <c r="Y121" s="207"/>
      <c r="Z121" s="207"/>
      <c r="AA121" s="207"/>
      <c r="AB121" s="207"/>
    </row>
    <row r="122" spans="1:31" x14ac:dyDescent="0.2">
      <c r="A122" s="30"/>
      <c r="B122" s="204"/>
      <c r="C122" s="205"/>
      <c r="D122" s="205"/>
      <c r="E122" s="205"/>
      <c r="F122" s="205"/>
      <c r="G122" s="205"/>
      <c r="H122" s="205"/>
      <c r="I122" s="206"/>
      <c r="J122" s="206"/>
      <c r="K122" s="206"/>
      <c r="L122" s="206"/>
      <c r="M122" s="206"/>
      <c r="N122" s="206"/>
      <c r="O122" s="206"/>
      <c r="P122" s="206"/>
      <c r="Q122" s="206"/>
      <c r="R122" s="206"/>
      <c r="S122" s="206"/>
      <c r="T122" s="206"/>
      <c r="U122" s="206"/>
      <c r="V122" s="206"/>
      <c r="W122" s="207"/>
      <c r="X122" s="207"/>
      <c r="Y122" s="207"/>
      <c r="Z122" s="207"/>
      <c r="AA122" s="207"/>
      <c r="AB122" s="207"/>
    </row>
    <row r="123" spans="1:31" ht="15.75" customHeight="1" x14ac:dyDescent="0.2">
      <c r="A123" s="30"/>
      <c r="B123" s="204"/>
      <c r="C123" s="205"/>
      <c r="D123" s="205"/>
      <c r="E123" s="205"/>
      <c r="F123" s="205"/>
      <c r="G123" s="205"/>
      <c r="H123" s="205"/>
      <c r="I123" s="207"/>
      <c r="J123" s="207"/>
      <c r="K123" s="207"/>
      <c r="L123" s="207"/>
      <c r="M123" s="207"/>
      <c r="N123" s="207"/>
      <c r="O123" s="207"/>
      <c r="P123" s="207"/>
      <c r="Q123" s="207"/>
      <c r="R123" s="207"/>
      <c r="S123" s="207"/>
      <c r="T123" s="207"/>
      <c r="U123" s="207"/>
      <c r="V123" s="207"/>
      <c r="W123" s="207"/>
      <c r="X123" s="207"/>
      <c r="Y123" s="207"/>
      <c r="Z123" s="207"/>
      <c r="AA123" s="207"/>
      <c r="AB123" s="207"/>
    </row>
    <row r="124" spans="1:31" ht="15.75" customHeight="1" x14ac:dyDescent="0.2">
      <c r="A124" s="30"/>
      <c r="B124" s="204"/>
      <c r="C124" s="205"/>
      <c r="D124" s="205"/>
      <c r="E124" s="205"/>
      <c r="F124" s="205"/>
      <c r="G124" s="205"/>
      <c r="H124" s="205"/>
      <c r="I124" s="207"/>
      <c r="J124" s="207"/>
      <c r="K124" s="207"/>
      <c r="L124" s="207"/>
      <c r="M124" s="207"/>
      <c r="N124" s="207"/>
      <c r="O124" s="207"/>
      <c r="P124" s="207"/>
      <c r="Q124" s="207"/>
      <c r="R124" s="207"/>
      <c r="S124" s="207"/>
      <c r="T124" s="207"/>
      <c r="U124" s="207"/>
      <c r="V124" s="207"/>
      <c r="W124" s="207"/>
      <c r="X124" s="207"/>
      <c r="Y124" s="207"/>
      <c r="Z124" s="207"/>
      <c r="AA124" s="207"/>
      <c r="AB124" s="207"/>
    </row>
    <row r="126" spans="1:31" x14ac:dyDescent="0.2">
      <c r="AB126" s="28"/>
      <c r="AE126" s="29" t="s">
        <v>112</v>
      </c>
    </row>
  </sheetData>
  <autoFilter ref="A24:WWM58" xr:uid="{00000000-0009-0000-0000-000000000000}">
    <filterColumn colId="29">
      <filters blank="1">
        <filter val="1"/>
        <filter val="13%"/>
        <filter val="AVANCE"/>
      </filters>
    </filterColumn>
  </autoFilter>
  <mergeCells count="217">
    <mergeCell ref="B121:B124"/>
    <mergeCell ref="C121:H121"/>
    <mergeCell ref="I121:V122"/>
    <mergeCell ref="W121:AB122"/>
    <mergeCell ref="C122:H122"/>
    <mergeCell ref="C123:H123"/>
    <mergeCell ref="I123:V124"/>
    <mergeCell ref="W123:AB124"/>
    <mergeCell ref="C124:H124"/>
    <mergeCell ref="D91:AA114"/>
    <mergeCell ref="C120:H120"/>
    <mergeCell ref="I120:V120"/>
    <mergeCell ref="W120:AB120"/>
    <mergeCell ref="Y86:Z86"/>
    <mergeCell ref="M86:N86"/>
    <mergeCell ref="O86:P86"/>
    <mergeCell ref="Q86:R86"/>
    <mergeCell ref="S86:T86"/>
    <mergeCell ref="U86:V86"/>
    <mergeCell ref="W86:X86"/>
    <mergeCell ref="W85:X85"/>
    <mergeCell ref="Y85:Z85"/>
    <mergeCell ref="A86:B86"/>
    <mergeCell ref="C86:D86"/>
    <mergeCell ref="E86:F86"/>
    <mergeCell ref="G86:H86"/>
    <mergeCell ref="I86:J86"/>
    <mergeCell ref="K86:L86"/>
    <mergeCell ref="A87:B87"/>
    <mergeCell ref="C87:D87"/>
    <mergeCell ref="E87:F87"/>
    <mergeCell ref="G87:H87"/>
    <mergeCell ref="I87:J87"/>
    <mergeCell ref="K87:L87"/>
    <mergeCell ref="M87:N87"/>
    <mergeCell ref="O87:P87"/>
    <mergeCell ref="Q87:R87"/>
    <mergeCell ref="S87:T87"/>
    <mergeCell ref="U87:V87"/>
    <mergeCell ref="W87:X87"/>
    <mergeCell ref="Y87:Z87"/>
    <mergeCell ref="Y84:Z84"/>
    <mergeCell ref="A85:B85"/>
    <mergeCell ref="C85:D85"/>
    <mergeCell ref="E85:F85"/>
    <mergeCell ref="G85:H85"/>
    <mergeCell ref="I85:J85"/>
    <mergeCell ref="K85:L85"/>
    <mergeCell ref="M85:N85"/>
    <mergeCell ref="O85:P85"/>
    <mergeCell ref="Q85:R85"/>
    <mergeCell ref="M84:N84"/>
    <mergeCell ref="O84:P84"/>
    <mergeCell ref="Q84:R84"/>
    <mergeCell ref="S84:T84"/>
    <mergeCell ref="U84:V84"/>
    <mergeCell ref="W84:X84"/>
    <mergeCell ref="A84:B84"/>
    <mergeCell ref="C84:D84"/>
    <mergeCell ref="E84:F84"/>
    <mergeCell ref="G84:H84"/>
    <mergeCell ref="I84:J84"/>
    <mergeCell ref="K84:L84"/>
    <mergeCell ref="S85:T85"/>
    <mergeCell ref="U85:V85"/>
    <mergeCell ref="P58:U58"/>
    <mergeCell ref="V58:AA58"/>
    <mergeCell ref="D61:AA78"/>
    <mergeCell ref="Z56:AA56"/>
    <mergeCell ref="A57:C57"/>
    <mergeCell ref="D57:I57"/>
    <mergeCell ref="J57:O57"/>
    <mergeCell ref="P57:U57"/>
    <mergeCell ref="V57:AA57"/>
    <mergeCell ref="N56:O56"/>
    <mergeCell ref="P56:Q56"/>
    <mergeCell ref="R56:S56"/>
    <mergeCell ref="T56:U56"/>
    <mergeCell ref="V56:W56"/>
    <mergeCell ref="X56:Y56"/>
    <mergeCell ref="A56:C56"/>
    <mergeCell ref="D56:E56"/>
    <mergeCell ref="F56:G56"/>
    <mergeCell ref="H56:I56"/>
    <mergeCell ref="J56:K56"/>
    <mergeCell ref="L56:M56"/>
    <mergeCell ref="A58:C58"/>
    <mergeCell ref="D58:I58"/>
    <mergeCell ref="J58:O58"/>
    <mergeCell ref="D54:E54"/>
    <mergeCell ref="F54:G54"/>
    <mergeCell ref="H54:I54"/>
    <mergeCell ref="J54:K54"/>
    <mergeCell ref="L54:M54"/>
    <mergeCell ref="T55:U55"/>
    <mergeCell ref="V55:W55"/>
    <mergeCell ref="X55:Y55"/>
    <mergeCell ref="Z55:AA55"/>
    <mergeCell ref="X52:Y52"/>
    <mergeCell ref="Z52:AA52"/>
    <mergeCell ref="A53:C53"/>
    <mergeCell ref="D53:I53"/>
    <mergeCell ref="J53:O53"/>
    <mergeCell ref="P53:U53"/>
    <mergeCell ref="V53:AA53"/>
    <mergeCell ref="Z54:AA54"/>
    <mergeCell ref="A55:C55"/>
    <mergeCell ref="D55:E55"/>
    <mergeCell ref="F55:G55"/>
    <mergeCell ref="H55:I55"/>
    <mergeCell ref="J55:K55"/>
    <mergeCell ref="L55:M55"/>
    <mergeCell ref="N55:O55"/>
    <mergeCell ref="P55:Q55"/>
    <mergeCell ref="R55:S55"/>
    <mergeCell ref="N54:O54"/>
    <mergeCell ref="P54:Q54"/>
    <mergeCell ref="R54:S54"/>
    <mergeCell ref="T54:U54"/>
    <mergeCell ref="V54:W54"/>
    <mergeCell ref="X54:Y54"/>
    <mergeCell ref="A54:C54"/>
    <mergeCell ref="A51:C51"/>
    <mergeCell ref="D51:E51"/>
    <mergeCell ref="F51:G51"/>
    <mergeCell ref="H51:I51"/>
    <mergeCell ref="J51:K51"/>
    <mergeCell ref="L51:M51"/>
    <mergeCell ref="Z51:AA51"/>
    <mergeCell ref="A52:C52"/>
    <mergeCell ref="D52:E52"/>
    <mergeCell ref="F52:G52"/>
    <mergeCell ref="H52:I52"/>
    <mergeCell ref="J52:K52"/>
    <mergeCell ref="L52:M52"/>
    <mergeCell ref="N52:O52"/>
    <mergeCell ref="P52:Q52"/>
    <mergeCell ref="R52:S52"/>
    <mergeCell ref="N51:O51"/>
    <mergeCell ref="P51:Q51"/>
    <mergeCell ref="R51:S51"/>
    <mergeCell ref="T51:U51"/>
    <mergeCell ref="V51:W51"/>
    <mergeCell ref="X51:Y51"/>
    <mergeCell ref="T52:U52"/>
    <mergeCell ref="V52:W52"/>
    <mergeCell ref="A49:AE49"/>
    <mergeCell ref="A50:C50"/>
    <mergeCell ref="D50:E50"/>
    <mergeCell ref="F50:G50"/>
    <mergeCell ref="H50:I50"/>
    <mergeCell ref="J50:K50"/>
    <mergeCell ref="L50:M50"/>
    <mergeCell ref="N50:O50"/>
    <mergeCell ref="P50:Q50"/>
    <mergeCell ref="R50:S50"/>
    <mergeCell ref="T50:U50"/>
    <mergeCell ref="V50:W50"/>
    <mergeCell ref="X50:Y50"/>
    <mergeCell ref="Z50:AA50"/>
    <mergeCell ref="A24:A28"/>
    <mergeCell ref="A29:A46"/>
    <mergeCell ref="AB21:AB23"/>
    <mergeCell ref="AC21:AE22"/>
    <mergeCell ref="D22:E22"/>
    <mergeCell ref="F22:G22"/>
    <mergeCell ref="H22:I22"/>
    <mergeCell ref="J22:K22"/>
    <mergeCell ref="L22:M22"/>
    <mergeCell ref="N22:O22"/>
    <mergeCell ref="P22:Q22"/>
    <mergeCell ref="R22:S22"/>
    <mergeCell ref="A19:G19"/>
    <mergeCell ref="H19:AA19"/>
    <mergeCell ref="AB19:AE19"/>
    <mergeCell ref="A20:AE20"/>
    <mergeCell ref="A21:B23"/>
    <mergeCell ref="C21:C23"/>
    <mergeCell ref="D21:I21"/>
    <mergeCell ref="J21:O21"/>
    <mergeCell ref="P21:U21"/>
    <mergeCell ref="V21:AA21"/>
    <mergeCell ref="T22:U22"/>
    <mergeCell ref="V22:W22"/>
    <mergeCell ref="X22:Y22"/>
    <mergeCell ref="Z22:AA22"/>
    <mergeCell ref="A17:B17"/>
    <mergeCell ref="C17:AA17"/>
    <mergeCell ref="AB17:AE17"/>
    <mergeCell ref="A18:G18"/>
    <mergeCell ref="H18:AA18"/>
    <mergeCell ref="AB18:AE18"/>
    <mergeCell ref="A15:B15"/>
    <mergeCell ref="C15:AA15"/>
    <mergeCell ref="AB15:AE15"/>
    <mergeCell ref="A16:B16"/>
    <mergeCell ref="C16:AA16"/>
    <mergeCell ref="AB16:AE16"/>
    <mergeCell ref="A13:B14"/>
    <mergeCell ref="C13:AA14"/>
    <mergeCell ref="AB13:AE14"/>
    <mergeCell ref="A6:AE6"/>
    <mergeCell ref="A7:AE7"/>
    <mergeCell ref="A8:AE8"/>
    <mergeCell ref="A9:AE9"/>
    <mergeCell ref="A10:AE10"/>
    <mergeCell ref="A11:AE11"/>
    <mergeCell ref="A1:B4"/>
    <mergeCell ref="AC1:AE1"/>
    <mergeCell ref="AC2:AE2"/>
    <mergeCell ref="C3:AB4"/>
    <mergeCell ref="AC3:AE3"/>
    <mergeCell ref="AC4:AE4"/>
    <mergeCell ref="A12:B12"/>
    <mergeCell ref="C12:AA12"/>
    <mergeCell ref="AB12:AE12"/>
    <mergeCell ref="C1:AB2"/>
  </mergeCells>
  <conditionalFormatting sqref="D24:AA48">
    <cfRule type="cellIs" dxfId="3" priority="1" operator="equal">
      <formula>"E"</formula>
    </cfRule>
    <cfRule type="cellIs" dxfId="2" priority="2" operator="equal">
      <formula>"P"</formula>
    </cfRule>
  </conditionalFormatting>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zoomScale="85" zoomScaleNormal="85" workbookViewId="0">
      <selection activeCell="D5" sqref="D5"/>
    </sheetView>
  </sheetViews>
  <sheetFormatPr baseColWidth="10" defaultRowHeight="15.75" x14ac:dyDescent="0.25"/>
  <cols>
    <col min="2" max="2" width="30.625" customWidth="1"/>
    <col min="3" max="3" width="23.875" customWidth="1"/>
    <col min="4" max="5" width="10.875" style="66"/>
    <col min="17" max="17" width="4.375" customWidth="1"/>
    <col min="18" max="21" width="11" hidden="1" customWidth="1"/>
    <col min="22" max="22" width="2.625" hidden="1" customWidth="1"/>
    <col min="23" max="24" width="11" hidden="1" customWidth="1"/>
    <col min="25" max="25" width="3" hidden="1" customWidth="1"/>
    <col min="26" max="27" width="11" hidden="1" customWidth="1"/>
    <col min="28" max="28" width="21.5" customWidth="1"/>
    <col min="31" max="31" width="52.625" customWidth="1"/>
  </cols>
  <sheetData>
    <row r="1" spans="1:31" x14ac:dyDescent="0.25">
      <c r="A1" s="208"/>
      <c r="B1" s="209"/>
      <c r="C1" s="214" t="s">
        <v>123</v>
      </c>
      <c r="D1" s="215"/>
      <c r="E1" s="215"/>
      <c r="F1" s="215"/>
      <c r="G1" s="215"/>
      <c r="H1" s="215"/>
      <c r="I1" s="215"/>
      <c r="J1" s="215"/>
      <c r="K1" s="215"/>
      <c r="L1" s="215"/>
      <c r="M1" s="215"/>
      <c r="N1" s="215"/>
      <c r="O1" s="215"/>
      <c r="P1" s="215"/>
      <c r="Q1" s="215"/>
      <c r="R1" s="215"/>
      <c r="S1" s="215"/>
      <c r="T1" s="215"/>
      <c r="U1" s="215"/>
      <c r="V1" s="215"/>
      <c r="W1" s="215"/>
      <c r="X1" s="215"/>
      <c r="Y1" s="215"/>
      <c r="Z1" s="215"/>
      <c r="AA1" s="215"/>
      <c r="AB1" s="216"/>
      <c r="AC1" s="220" t="s">
        <v>118</v>
      </c>
      <c r="AD1" s="221"/>
      <c r="AE1" s="222"/>
    </row>
    <row r="2" spans="1:31" ht="16.5" thickBot="1" x14ac:dyDescent="0.3">
      <c r="A2" s="210"/>
      <c r="B2" s="211"/>
      <c r="C2" s="217"/>
      <c r="D2" s="218"/>
      <c r="E2" s="218"/>
      <c r="F2" s="218"/>
      <c r="G2" s="218"/>
      <c r="H2" s="218"/>
      <c r="I2" s="218"/>
      <c r="J2" s="218"/>
      <c r="K2" s="218"/>
      <c r="L2" s="218"/>
      <c r="M2" s="218"/>
      <c r="N2" s="218"/>
      <c r="O2" s="218"/>
      <c r="P2" s="218"/>
      <c r="Q2" s="218"/>
      <c r="R2" s="218"/>
      <c r="S2" s="218"/>
      <c r="T2" s="218"/>
      <c r="U2" s="218"/>
      <c r="V2" s="218"/>
      <c r="W2" s="218"/>
      <c r="X2" s="218"/>
      <c r="Y2" s="218"/>
      <c r="Z2" s="218"/>
      <c r="AA2" s="218"/>
      <c r="AB2" s="219"/>
      <c r="AC2" s="223" t="s">
        <v>136</v>
      </c>
      <c r="AD2" s="224"/>
      <c r="AE2" s="225"/>
    </row>
    <row r="3" spans="1:31" x14ac:dyDescent="0.25">
      <c r="A3" s="210"/>
      <c r="B3" s="211"/>
      <c r="C3" s="214" t="s">
        <v>124</v>
      </c>
      <c r="D3" s="215"/>
      <c r="E3" s="215"/>
      <c r="F3" s="215"/>
      <c r="G3" s="215"/>
      <c r="H3" s="215"/>
      <c r="I3" s="215"/>
      <c r="J3" s="215"/>
      <c r="K3" s="215"/>
      <c r="L3" s="215"/>
      <c r="M3" s="215"/>
      <c r="N3" s="215"/>
      <c r="O3" s="215"/>
      <c r="P3" s="215"/>
      <c r="Q3" s="215"/>
      <c r="R3" s="215"/>
      <c r="S3" s="215"/>
      <c r="T3" s="215"/>
      <c r="U3" s="215"/>
      <c r="V3" s="215"/>
      <c r="W3" s="215"/>
      <c r="X3" s="215"/>
      <c r="Y3" s="215"/>
      <c r="Z3" s="215"/>
      <c r="AA3" s="215"/>
      <c r="AB3" s="216"/>
      <c r="AC3" s="223" t="s">
        <v>119</v>
      </c>
      <c r="AD3" s="224"/>
      <c r="AE3" s="225"/>
    </row>
    <row r="4" spans="1:31" ht="57" customHeight="1" thickBot="1" x14ac:dyDescent="0.3">
      <c r="A4" s="212"/>
      <c r="B4" s="213"/>
      <c r="C4" s="226"/>
      <c r="D4" s="227"/>
      <c r="E4" s="227"/>
      <c r="F4" s="227"/>
      <c r="G4" s="227"/>
      <c r="H4" s="227"/>
      <c r="I4" s="227"/>
      <c r="J4" s="227"/>
      <c r="K4" s="227"/>
      <c r="L4" s="227"/>
      <c r="M4" s="227"/>
      <c r="N4" s="227"/>
      <c r="O4" s="227"/>
      <c r="P4" s="227"/>
      <c r="Q4" s="227"/>
      <c r="R4" s="227"/>
      <c r="S4" s="227"/>
      <c r="T4" s="227"/>
      <c r="U4" s="227"/>
      <c r="V4" s="227"/>
      <c r="W4" s="227"/>
      <c r="X4" s="227"/>
      <c r="Y4" s="227"/>
      <c r="Z4" s="227"/>
      <c r="AA4" s="227"/>
      <c r="AB4" s="228"/>
      <c r="AC4" s="229" t="s">
        <v>2</v>
      </c>
      <c r="AD4" s="230"/>
      <c r="AE4" s="231"/>
    </row>
    <row r="5" spans="1:31" x14ac:dyDescent="0.25">
      <c r="A5" s="67"/>
      <c r="B5" s="68"/>
      <c r="C5" s="68"/>
      <c r="D5" s="69"/>
      <c r="E5" s="69"/>
      <c r="F5" s="68"/>
      <c r="G5" s="68"/>
      <c r="H5" s="68"/>
      <c r="I5" s="68"/>
      <c r="J5" s="68"/>
      <c r="K5" s="68"/>
      <c r="L5" s="68"/>
      <c r="M5" s="68"/>
      <c r="N5" s="68"/>
      <c r="O5" s="68"/>
      <c r="P5" s="68"/>
      <c r="Q5" s="68"/>
      <c r="R5" s="68"/>
      <c r="S5" s="68"/>
      <c r="T5" s="68"/>
      <c r="U5" s="68"/>
      <c r="V5" s="68"/>
      <c r="W5" s="68"/>
      <c r="X5" s="68"/>
      <c r="Y5" s="68"/>
      <c r="Z5" s="68"/>
      <c r="AA5" s="68"/>
      <c r="AB5" s="70"/>
      <c r="AC5" s="68"/>
      <c r="AD5" s="70"/>
      <c r="AE5" s="71"/>
    </row>
    <row r="6" spans="1:31" hidden="1" x14ac:dyDescent="0.25">
      <c r="A6" s="254" t="s">
        <v>3</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6"/>
    </row>
    <row r="7" spans="1:31" ht="41.25" hidden="1" customHeight="1" x14ac:dyDescent="0.25">
      <c r="A7" s="257"/>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9"/>
    </row>
    <row r="8" spans="1:31" x14ac:dyDescent="0.25">
      <c r="A8" s="254" t="s">
        <v>4</v>
      </c>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6"/>
    </row>
    <row r="9" spans="1:31" ht="55.5" customHeight="1" x14ac:dyDescent="0.25">
      <c r="A9" s="260" t="s">
        <v>127</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2"/>
    </row>
    <row r="10" spans="1:31" x14ac:dyDescent="0.25">
      <c r="A10" s="254" t="s">
        <v>6</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6"/>
    </row>
    <row r="11" spans="1:31" ht="120" customHeight="1" x14ac:dyDescent="0.25">
      <c r="A11" s="257" t="s">
        <v>128</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9"/>
    </row>
    <row r="12" spans="1:31" x14ac:dyDescent="0.25">
      <c r="A12" s="232" t="s">
        <v>7</v>
      </c>
      <c r="B12" s="233"/>
      <c r="C12" s="234" t="s">
        <v>8</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5"/>
      <c r="AB12" s="236" t="s">
        <v>9</v>
      </c>
      <c r="AC12" s="234"/>
      <c r="AD12" s="234"/>
      <c r="AE12" s="237"/>
    </row>
    <row r="13" spans="1:31" ht="27" customHeight="1" x14ac:dyDescent="0.25">
      <c r="A13" s="238" t="s">
        <v>10</v>
      </c>
      <c r="B13" s="239"/>
      <c r="C13" s="242" t="s">
        <v>125</v>
      </c>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4"/>
      <c r="AB13" s="248" t="s">
        <v>11</v>
      </c>
      <c r="AC13" s="249"/>
      <c r="AD13" s="249"/>
      <c r="AE13" s="250"/>
    </row>
    <row r="14" spans="1:31" ht="9" customHeight="1" x14ac:dyDescent="0.25">
      <c r="A14" s="240"/>
      <c r="B14" s="241"/>
      <c r="C14" s="245"/>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7"/>
      <c r="AB14" s="251"/>
      <c r="AC14" s="252"/>
      <c r="AD14" s="252"/>
      <c r="AE14" s="253"/>
    </row>
    <row r="15" spans="1:31" ht="63.75" customHeight="1" x14ac:dyDescent="0.25">
      <c r="A15" s="238" t="s">
        <v>12</v>
      </c>
      <c r="B15" s="239"/>
      <c r="C15" s="274" t="s">
        <v>13</v>
      </c>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6"/>
      <c r="AB15" s="277" t="s">
        <v>150</v>
      </c>
      <c r="AC15" s="278"/>
      <c r="AD15" s="278"/>
      <c r="AE15" s="279"/>
    </row>
    <row r="16" spans="1:31" ht="71.25" customHeight="1" x14ac:dyDescent="0.25">
      <c r="A16" s="238" t="s">
        <v>15</v>
      </c>
      <c r="B16" s="239"/>
      <c r="C16" s="274" t="s">
        <v>16</v>
      </c>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6"/>
      <c r="AB16" s="280" t="s">
        <v>17</v>
      </c>
      <c r="AC16" s="281"/>
      <c r="AD16" s="281"/>
      <c r="AE16" s="282"/>
    </row>
    <row r="17" spans="1:31" ht="81.75" customHeight="1" x14ac:dyDescent="0.25">
      <c r="A17" s="238" t="s">
        <v>18</v>
      </c>
      <c r="B17" s="239"/>
      <c r="C17" s="263" t="s">
        <v>19</v>
      </c>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5"/>
      <c r="AB17" s="266" t="s">
        <v>20</v>
      </c>
      <c r="AC17" s="267"/>
      <c r="AD17" s="267"/>
      <c r="AE17" s="268"/>
    </row>
    <row r="18" spans="1:31" x14ac:dyDescent="0.25">
      <c r="A18" s="269" t="s">
        <v>21</v>
      </c>
      <c r="B18" s="270"/>
      <c r="C18" s="270"/>
      <c r="D18" s="270"/>
      <c r="E18" s="270"/>
      <c r="F18" s="270"/>
      <c r="G18" s="270"/>
      <c r="H18" s="270" t="s">
        <v>22</v>
      </c>
      <c r="I18" s="270"/>
      <c r="J18" s="270"/>
      <c r="K18" s="270"/>
      <c r="L18" s="270"/>
      <c r="M18" s="270"/>
      <c r="N18" s="270"/>
      <c r="O18" s="270"/>
      <c r="P18" s="270"/>
      <c r="Q18" s="270"/>
      <c r="R18" s="270"/>
      <c r="S18" s="270"/>
      <c r="T18" s="270"/>
      <c r="U18" s="270"/>
      <c r="V18" s="270"/>
      <c r="W18" s="270"/>
      <c r="X18" s="270"/>
      <c r="Y18" s="270"/>
      <c r="Z18" s="270"/>
      <c r="AA18" s="270"/>
      <c r="AB18" s="271" t="s">
        <v>23</v>
      </c>
      <c r="AC18" s="272"/>
      <c r="AD18" s="272"/>
      <c r="AE18" s="273"/>
    </row>
    <row r="19" spans="1:31" ht="352.5" customHeight="1" x14ac:dyDescent="0.25">
      <c r="A19" s="283" t="s">
        <v>129</v>
      </c>
      <c r="B19" s="284"/>
      <c r="C19" s="284"/>
      <c r="D19" s="284"/>
      <c r="E19" s="284"/>
      <c r="F19" s="284"/>
      <c r="G19" s="284"/>
      <c r="H19" s="285" t="s">
        <v>126</v>
      </c>
      <c r="I19" s="286"/>
      <c r="J19" s="286"/>
      <c r="K19" s="286"/>
      <c r="L19" s="286"/>
      <c r="M19" s="286"/>
      <c r="N19" s="286"/>
      <c r="O19" s="286"/>
      <c r="P19" s="286"/>
      <c r="Q19" s="286"/>
      <c r="R19" s="286"/>
      <c r="S19" s="286"/>
      <c r="T19" s="286"/>
      <c r="U19" s="286"/>
      <c r="V19" s="286"/>
      <c r="W19" s="286"/>
      <c r="X19" s="286"/>
      <c r="Y19" s="286"/>
      <c r="Z19" s="286"/>
      <c r="AA19" s="287"/>
      <c r="AB19" s="288" t="s">
        <v>130</v>
      </c>
      <c r="AC19" s="288"/>
      <c r="AD19" s="288"/>
      <c r="AE19" s="289"/>
    </row>
    <row r="20" spans="1:31" x14ac:dyDescent="0.25">
      <c r="A20" s="290" t="s">
        <v>26</v>
      </c>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2"/>
    </row>
    <row r="21" spans="1:31" x14ac:dyDescent="0.25">
      <c r="A21" s="293" t="s">
        <v>26</v>
      </c>
      <c r="B21" s="294"/>
      <c r="C21" s="299" t="s">
        <v>27</v>
      </c>
      <c r="D21" s="302" t="s">
        <v>28</v>
      </c>
      <c r="E21" s="303"/>
      <c r="F21" s="303"/>
      <c r="G21" s="303"/>
      <c r="H21" s="303"/>
      <c r="I21" s="304"/>
      <c r="J21" s="302" t="s">
        <v>29</v>
      </c>
      <c r="K21" s="303"/>
      <c r="L21" s="303"/>
      <c r="M21" s="303"/>
      <c r="N21" s="303"/>
      <c r="O21" s="304"/>
      <c r="P21" s="302" t="s">
        <v>30</v>
      </c>
      <c r="Q21" s="303"/>
      <c r="R21" s="303"/>
      <c r="S21" s="303"/>
      <c r="T21" s="303"/>
      <c r="U21" s="304"/>
      <c r="V21" s="302" t="s">
        <v>31</v>
      </c>
      <c r="W21" s="303"/>
      <c r="X21" s="303"/>
      <c r="Y21" s="303"/>
      <c r="Z21" s="303"/>
      <c r="AA21" s="304"/>
      <c r="AB21" s="299" t="s">
        <v>32</v>
      </c>
      <c r="AC21" s="308" t="s">
        <v>33</v>
      </c>
      <c r="AD21" s="309"/>
      <c r="AE21" s="310"/>
    </row>
    <row r="22" spans="1:31" x14ac:dyDescent="0.25">
      <c r="A22" s="295"/>
      <c r="B22" s="296"/>
      <c r="C22" s="300"/>
      <c r="D22" s="302" t="s">
        <v>34</v>
      </c>
      <c r="E22" s="304"/>
      <c r="F22" s="302" t="s">
        <v>35</v>
      </c>
      <c r="G22" s="304"/>
      <c r="H22" s="302" t="s">
        <v>36</v>
      </c>
      <c r="I22" s="304"/>
      <c r="J22" s="302" t="s">
        <v>37</v>
      </c>
      <c r="K22" s="304"/>
      <c r="L22" s="302" t="s">
        <v>38</v>
      </c>
      <c r="M22" s="304"/>
      <c r="N22" s="302" t="s">
        <v>39</v>
      </c>
      <c r="O22" s="304"/>
      <c r="P22" s="302" t="s">
        <v>40</v>
      </c>
      <c r="Q22" s="304"/>
      <c r="R22" s="302" t="s">
        <v>41</v>
      </c>
      <c r="S22" s="304"/>
      <c r="T22" s="302" t="s">
        <v>42</v>
      </c>
      <c r="U22" s="304"/>
      <c r="V22" s="302" t="s">
        <v>43</v>
      </c>
      <c r="W22" s="304"/>
      <c r="X22" s="302" t="s">
        <v>44</v>
      </c>
      <c r="Y22" s="304"/>
      <c r="Z22" s="302" t="s">
        <v>45</v>
      </c>
      <c r="AA22" s="304"/>
      <c r="AB22" s="300"/>
      <c r="AC22" s="311"/>
      <c r="AD22" s="312"/>
      <c r="AE22" s="313"/>
    </row>
    <row r="23" spans="1:31" x14ac:dyDescent="0.25">
      <c r="A23" s="297"/>
      <c r="B23" s="298"/>
      <c r="C23" s="301"/>
      <c r="D23" s="4" t="s">
        <v>46</v>
      </c>
      <c r="E23" s="4" t="s">
        <v>47</v>
      </c>
      <c r="F23" s="4" t="s">
        <v>46</v>
      </c>
      <c r="G23" s="4" t="s">
        <v>47</v>
      </c>
      <c r="H23" s="4" t="s">
        <v>46</v>
      </c>
      <c r="I23" s="4" t="s">
        <v>47</v>
      </c>
      <c r="J23" s="4" t="s">
        <v>46</v>
      </c>
      <c r="K23" s="4" t="s">
        <v>47</v>
      </c>
      <c r="L23" s="4" t="s">
        <v>46</v>
      </c>
      <c r="M23" s="4" t="s">
        <v>47</v>
      </c>
      <c r="N23" s="4" t="s">
        <v>46</v>
      </c>
      <c r="O23" s="4" t="s">
        <v>47</v>
      </c>
      <c r="P23" s="4" t="s">
        <v>46</v>
      </c>
      <c r="Q23" s="4" t="s">
        <v>47</v>
      </c>
      <c r="R23" s="4" t="s">
        <v>46</v>
      </c>
      <c r="S23" s="4" t="s">
        <v>47</v>
      </c>
      <c r="T23" s="4" t="s">
        <v>46</v>
      </c>
      <c r="U23" s="4" t="s">
        <v>47</v>
      </c>
      <c r="V23" s="4" t="s">
        <v>46</v>
      </c>
      <c r="W23" s="4" t="s">
        <v>47</v>
      </c>
      <c r="X23" s="4" t="s">
        <v>46</v>
      </c>
      <c r="Y23" s="4" t="s">
        <v>47</v>
      </c>
      <c r="Z23" s="4" t="s">
        <v>46</v>
      </c>
      <c r="AA23" s="4" t="s">
        <v>47</v>
      </c>
      <c r="AB23" s="301"/>
      <c r="AC23" s="4" t="s">
        <v>46</v>
      </c>
      <c r="AD23" s="4" t="s">
        <v>48</v>
      </c>
      <c r="AE23" s="72" t="s">
        <v>49</v>
      </c>
    </row>
    <row r="24" spans="1:31" ht="39.75" customHeight="1" x14ac:dyDescent="0.25">
      <c r="A24" s="305" t="s">
        <v>50</v>
      </c>
      <c r="B24" s="5" t="s">
        <v>51</v>
      </c>
      <c r="C24" s="6" t="s">
        <v>115</v>
      </c>
      <c r="D24" s="7" t="s">
        <v>46</v>
      </c>
      <c r="E24" s="8" t="s">
        <v>47</v>
      </c>
      <c r="F24" s="9"/>
      <c r="G24" s="8"/>
      <c r="H24" s="8" t="s">
        <v>46</v>
      </c>
      <c r="I24" s="8"/>
      <c r="J24" s="8"/>
      <c r="K24" s="8"/>
      <c r="L24" s="8"/>
      <c r="M24" s="8"/>
      <c r="N24" s="8" t="s">
        <v>46</v>
      </c>
      <c r="O24" s="8"/>
      <c r="P24" s="8"/>
      <c r="Q24" s="8"/>
      <c r="R24" s="8"/>
      <c r="S24" s="8"/>
      <c r="T24" s="8"/>
      <c r="U24" s="8"/>
      <c r="V24" s="8"/>
      <c r="W24" s="8"/>
      <c r="X24" s="8"/>
      <c r="Y24" s="8"/>
      <c r="Z24" s="8"/>
      <c r="AA24" s="10"/>
      <c r="AB24" s="11" t="s">
        <v>138</v>
      </c>
      <c r="AC24" s="12">
        <f>COUNTIF(D24:AA24,"P")</f>
        <v>3</v>
      </c>
      <c r="AD24" s="12">
        <f>COUNTIF(D24:AA24,"E")</f>
        <v>1</v>
      </c>
      <c r="AE24" s="73">
        <f>AD24/AC24</f>
        <v>0.33333333333333331</v>
      </c>
    </row>
    <row r="25" spans="1:31" ht="38.25" x14ac:dyDescent="0.25">
      <c r="A25" s="306"/>
      <c r="B25" s="16" t="s">
        <v>53</v>
      </c>
      <c r="C25" s="6" t="s">
        <v>115</v>
      </c>
      <c r="D25" s="7" t="s">
        <v>46</v>
      </c>
      <c r="E25" s="8" t="s">
        <v>47</v>
      </c>
      <c r="F25" s="9" t="s">
        <v>46</v>
      </c>
      <c r="G25" s="8"/>
      <c r="H25" s="8" t="s">
        <v>46</v>
      </c>
      <c r="I25" s="8"/>
      <c r="J25" s="8" t="s">
        <v>46</v>
      </c>
      <c r="K25" s="8"/>
      <c r="L25" s="8" t="s">
        <v>46</v>
      </c>
      <c r="M25" s="8"/>
      <c r="N25" s="8" t="s">
        <v>46</v>
      </c>
      <c r="O25" s="8"/>
      <c r="P25" s="8"/>
      <c r="Q25" s="8"/>
      <c r="R25" s="8"/>
      <c r="S25" s="8"/>
      <c r="T25" s="8"/>
      <c r="U25" s="8"/>
      <c r="V25" s="8"/>
      <c r="W25" s="8"/>
      <c r="X25" s="8"/>
      <c r="Y25" s="8"/>
      <c r="Z25" s="8"/>
      <c r="AA25" s="10"/>
      <c r="AB25" s="11" t="s">
        <v>139</v>
      </c>
      <c r="AC25" s="12">
        <f>COUNTIF(D25:AA25,"P")</f>
        <v>6</v>
      </c>
      <c r="AD25" s="12">
        <f>COUNTIF(D25:AA25,"E")</f>
        <v>1</v>
      </c>
      <c r="AE25" s="73">
        <f>AD25/AC25</f>
        <v>0.16666666666666666</v>
      </c>
    </row>
    <row r="26" spans="1:31" ht="38.25" x14ac:dyDescent="0.25">
      <c r="A26" s="306"/>
      <c r="B26" s="16" t="s">
        <v>132</v>
      </c>
      <c r="C26" s="6" t="s">
        <v>115</v>
      </c>
      <c r="D26" s="7"/>
      <c r="E26" s="8"/>
      <c r="F26" s="9"/>
      <c r="G26" s="8"/>
      <c r="H26" s="8" t="s">
        <v>46</v>
      </c>
      <c r="I26" s="8"/>
      <c r="J26" s="8"/>
      <c r="K26" s="8"/>
      <c r="L26" s="8"/>
      <c r="M26" s="8"/>
      <c r="N26" s="8" t="s">
        <v>46</v>
      </c>
      <c r="O26" s="8"/>
      <c r="P26" s="8"/>
      <c r="Q26" s="8"/>
      <c r="R26" s="8"/>
      <c r="S26" s="8"/>
      <c r="T26" s="8"/>
      <c r="U26" s="8"/>
      <c r="V26" s="8"/>
      <c r="W26" s="8"/>
      <c r="X26" s="8"/>
      <c r="Y26" s="8"/>
      <c r="Z26" s="8"/>
      <c r="AA26" s="10"/>
      <c r="AB26" s="11" t="s">
        <v>55</v>
      </c>
      <c r="AC26" s="12">
        <f>COUNTIF(D26:AA26,"P")</f>
        <v>2</v>
      </c>
      <c r="AD26" s="12">
        <f>COUNTIF(D26:AA26,"E")</f>
        <v>0</v>
      </c>
      <c r="AE26" s="73">
        <f>AD26/AC26</f>
        <v>0</v>
      </c>
    </row>
    <row r="27" spans="1:31" ht="38.25" x14ac:dyDescent="0.25">
      <c r="A27" s="306"/>
      <c r="B27" s="16" t="s">
        <v>56</v>
      </c>
      <c r="C27" s="6" t="s">
        <v>115</v>
      </c>
      <c r="D27" s="7"/>
      <c r="E27" s="8"/>
      <c r="F27" s="9"/>
      <c r="G27" s="8"/>
      <c r="H27" s="8" t="s">
        <v>46</v>
      </c>
      <c r="I27" s="8"/>
      <c r="J27" s="8"/>
      <c r="K27" s="8"/>
      <c r="L27" s="8"/>
      <c r="M27" s="8"/>
      <c r="N27" s="8" t="s">
        <v>46</v>
      </c>
      <c r="O27" s="8"/>
      <c r="P27" s="8"/>
      <c r="Q27" s="8"/>
      <c r="R27" s="8"/>
      <c r="S27" s="8"/>
      <c r="T27" s="8"/>
      <c r="U27" s="8"/>
      <c r="V27" s="8"/>
      <c r="W27" s="8"/>
      <c r="X27" s="8"/>
      <c r="Y27" s="8"/>
      <c r="Z27" s="8"/>
      <c r="AA27" s="10"/>
      <c r="AB27" s="11" t="s">
        <v>57</v>
      </c>
      <c r="AC27" s="12">
        <f>COUNTIF(D27:AA27,"P")</f>
        <v>2</v>
      </c>
      <c r="AD27" s="12">
        <f>COUNTIF(D27:AA27,"E")</f>
        <v>0</v>
      </c>
      <c r="AE27" s="73">
        <f>AD27/AC27</f>
        <v>0</v>
      </c>
    </row>
    <row r="28" spans="1:31" ht="76.5" x14ac:dyDescent="0.25">
      <c r="A28" s="307" t="s">
        <v>58</v>
      </c>
      <c r="B28" s="16" t="s">
        <v>59</v>
      </c>
      <c r="C28" s="6" t="s">
        <v>115</v>
      </c>
      <c r="D28" s="7"/>
      <c r="E28" s="8"/>
      <c r="F28" s="9" t="s">
        <v>46</v>
      </c>
      <c r="G28" s="8"/>
      <c r="H28" s="8"/>
      <c r="I28" s="8"/>
      <c r="J28" s="8"/>
      <c r="K28" s="8"/>
      <c r="L28" s="8"/>
      <c r="M28" s="8"/>
      <c r="N28" s="8" t="s">
        <v>46</v>
      </c>
      <c r="O28" s="8"/>
      <c r="P28" s="8"/>
      <c r="Q28" s="8"/>
      <c r="R28" s="8"/>
      <c r="S28" s="8"/>
      <c r="T28" s="8"/>
      <c r="U28" s="8"/>
      <c r="V28" s="8"/>
      <c r="W28" s="8"/>
      <c r="X28" s="8"/>
      <c r="Y28" s="8"/>
      <c r="Z28" s="8"/>
      <c r="AA28" s="10"/>
      <c r="AB28" s="11" t="s">
        <v>60</v>
      </c>
      <c r="AC28" s="12">
        <f>COUNTIF(D28:AA28,"P")</f>
        <v>2</v>
      </c>
      <c r="AD28" s="12">
        <f>COUNTIF(D28:AA28,"E")</f>
        <v>0</v>
      </c>
      <c r="AE28" s="73">
        <f>AD28/AC28</f>
        <v>0</v>
      </c>
    </row>
    <row r="29" spans="1:31" ht="54.75" customHeight="1" x14ac:dyDescent="0.25">
      <c r="A29" s="307"/>
      <c r="B29" s="63" t="s">
        <v>141</v>
      </c>
      <c r="C29" s="6" t="s">
        <v>115</v>
      </c>
      <c r="D29" s="7"/>
      <c r="E29" s="8"/>
      <c r="F29" s="8" t="s">
        <v>46</v>
      </c>
      <c r="G29" s="8"/>
      <c r="H29" s="8"/>
      <c r="I29" s="8"/>
      <c r="J29" s="8"/>
      <c r="K29" s="8"/>
      <c r="L29" s="8"/>
      <c r="M29" s="8"/>
      <c r="N29" s="8"/>
      <c r="O29" s="8"/>
      <c r="P29" s="8" t="s">
        <v>46</v>
      </c>
      <c r="Q29" s="8"/>
      <c r="R29" s="8"/>
      <c r="S29" s="8"/>
      <c r="T29" s="8"/>
      <c r="U29" s="8"/>
      <c r="V29" s="8"/>
      <c r="W29" s="8"/>
      <c r="X29" s="8" t="s">
        <v>46</v>
      </c>
      <c r="Y29" s="8"/>
      <c r="Z29" s="8"/>
      <c r="AA29" s="10"/>
      <c r="AB29" s="11" t="s">
        <v>140</v>
      </c>
      <c r="AC29" s="12">
        <f t="shared" ref="AC29:AC40" si="0">COUNTIF(D29:AA29,"P")</f>
        <v>3</v>
      </c>
      <c r="AD29" s="12">
        <f t="shared" ref="AD29:AD40" si="1">COUNTIF(D29:AA29,"E")</f>
        <v>0</v>
      </c>
      <c r="AE29" s="73">
        <f t="shared" ref="AE29:AE40" si="2">AD29/AC29</f>
        <v>0</v>
      </c>
    </row>
    <row r="30" spans="1:31" ht="39.75" customHeight="1" x14ac:dyDescent="0.25">
      <c r="A30" s="307"/>
      <c r="B30" s="63" t="s">
        <v>66</v>
      </c>
      <c r="C30" s="6" t="s">
        <v>115</v>
      </c>
      <c r="D30" s="7" t="s">
        <v>46</v>
      </c>
      <c r="E30" s="8" t="s">
        <v>47</v>
      </c>
      <c r="F30" s="8" t="s">
        <v>46</v>
      </c>
      <c r="G30" s="8"/>
      <c r="H30" s="8"/>
      <c r="I30" s="8"/>
      <c r="J30" s="8"/>
      <c r="K30" s="8"/>
      <c r="L30" s="8"/>
      <c r="M30" s="8"/>
      <c r="N30" s="8"/>
      <c r="O30" s="8"/>
      <c r="P30" s="8" t="s">
        <v>46</v>
      </c>
      <c r="Q30" s="8"/>
      <c r="R30" s="8"/>
      <c r="S30" s="8"/>
      <c r="T30" s="8"/>
      <c r="U30" s="8"/>
      <c r="V30" s="8"/>
      <c r="W30" s="8"/>
      <c r="X30" s="8" t="s">
        <v>46</v>
      </c>
      <c r="Y30" s="8"/>
      <c r="Z30" s="8"/>
      <c r="AA30" s="10"/>
      <c r="AB30" s="11" t="s">
        <v>67</v>
      </c>
      <c r="AC30" s="12">
        <f>COUNTIF(D30:AA30,"P")</f>
        <v>4</v>
      </c>
      <c r="AD30" s="12">
        <f>COUNTIF(D30:AA30,"E")</f>
        <v>1</v>
      </c>
      <c r="AE30" s="73">
        <f>AD30/AC30</f>
        <v>0.25</v>
      </c>
    </row>
    <row r="31" spans="1:31" ht="25.5" x14ac:dyDescent="0.25">
      <c r="A31" s="307"/>
      <c r="B31" s="63" t="s">
        <v>133</v>
      </c>
      <c r="C31" s="6" t="s">
        <v>115</v>
      </c>
      <c r="D31" s="7"/>
      <c r="E31" s="8"/>
      <c r="F31" s="8"/>
      <c r="G31" s="8"/>
      <c r="H31" s="8" t="s">
        <v>46</v>
      </c>
      <c r="I31" s="8"/>
      <c r="J31" s="8"/>
      <c r="K31" s="8"/>
      <c r="L31" s="8"/>
      <c r="M31" s="8"/>
      <c r="N31" s="8" t="s">
        <v>46</v>
      </c>
      <c r="O31" s="8"/>
      <c r="P31" s="8"/>
      <c r="Q31" s="8"/>
      <c r="R31" s="8"/>
      <c r="S31" s="8"/>
      <c r="T31" s="8"/>
      <c r="U31" s="8"/>
      <c r="V31" s="8"/>
      <c r="W31" s="8"/>
      <c r="X31" s="8"/>
      <c r="Y31" s="8"/>
      <c r="Z31" s="8"/>
      <c r="AA31" s="10"/>
      <c r="AB31" s="11" t="s">
        <v>69</v>
      </c>
      <c r="AC31" s="12">
        <f t="shared" si="0"/>
        <v>2</v>
      </c>
      <c r="AD31" s="12">
        <f t="shared" si="1"/>
        <v>0</v>
      </c>
      <c r="AE31" s="73">
        <f t="shared" si="2"/>
        <v>0</v>
      </c>
    </row>
    <row r="32" spans="1:31" ht="51" x14ac:dyDescent="0.25">
      <c r="A32" s="307"/>
      <c r="B32" s="63" t="s">
        <v>142</v>
      </c>
      <c r="C32" s="6" t="s">
        <v>115</v>
      </c>
      <c r="D32" s="7"/>
      <c r="E32" s="8"/>
      <c r="F32" s="8"/>
      <c r="G32" s="8"/>
      <c r="H32" s="8" t="s">
        <v>46</v>
      </c>
      <c r="I32" s="8"/>
      <c r="J32" s="8"/>
      <c r="K32" s="8"/>
      <c r="L32" s="8"/>
      <c r="M32" s="8"/>
      <c r="N32" s="8" t="s">
        <v>46</v>
      </c>
      <c r="O32" s="8"/>
      <c r="P32" s="8"/>
      <c r="Q32" s="8"/>
      <c r="R32" s="8"/>
      <c r="S32" s="8"/>
      <c r="T32" s="8"/>
      <c r="U32" s="8"/>
      <c r="V32" s="8"/>
      <c r="W32" s="8"/>
      <c r="X32" s="8"/>
      <c r="Y32" s="8"/>
      <c r="Z32" s="8"/>
      <c r="AA32" s="10"/>
      <c r="AB32" s="11" t="s">
        <v>69</v>
      </c>
      <c r="AC32" s="12">
        <f t="shared" si="0"/>
        <v>2</v>
      </c>
      <c r="AD32" s="12">
        <f t="shared" si="1"/>
        <v>0</v>
      </c>
      <c r="AE32" s="73">
        <f t="shared" si="2"/>
        <v>0</v>
      </c>
    </row>
    <row r="33" spans="1:31" ht="57" customHeight="1" x14ac:dyDescent="0.25">
      <c r="A33" s="307"/>
      <c r="B33" s="63" t="s">
        <v>71</v>
      </c>
      <c r="C33" s="6" t="s">
        <v>115</v>
      </c>
      <c r="D33" s="7"/>
      <c r="E33" s="8"/>
      <c r="F33" s="8"/>
      <c r="G33" s="8"/>
      <c r="H33" s="8" t="s">
        <v>46</v>
      </c>
      <c r="I33" s="8"/>
      <c r="J33" s="8"/>
      <c r="K33" s="8"/>
      <c r="L33" s="8"/>
      <c r="M33" s="8"/>
      <c r="N33" s="8"/>
      <c r="O33" s="8"/>
      <c r="P33" s="8" t="s">
        <v>46</v>
      </c>
      <c r="Q33" s="8"/>
      <c r="R33" s="8"/>
      <c r="S33" s="8"/>
      <c r="T33" s="8"/>
      <c r="U33" s="8"/>
      <c r="V33" s="8"/>
      <c r="W33" s="8"/>
      <c r="X33" s="8"/>
      <c r="Y33" s="8"/>
      <c r="Z33" s="8"/>
      <c r="AA33" s="10"/>
      <c r="AB33" s="11" t="s">
        <v>69</v>
      </c>
      <c r="AC33" s="12">
        <f t="shared" si="0"/>
        <v>2</v>
      </c>
      <c r="AD33" s="12">
        <f t="shared" si="1"/>
        <v>0</v>
      </c>
      <c r="AE33" s="73">
        <f t="shared" si="2"/>
        <v>0</v>
      </c>
    </row>
    <row r="34" spans="1:31" ht="51" x14ac:dyDescent="0.25">
      <c r="A34" s="307"/>
      <c r="B34" s="63" t="s">
        <v>143</v>
      </c>
      <c r="C34" s="6" t="s">
        <v>115</v>
      </c>
      <c r="D34" s="64" t="s">
        <v>46</v>
      </c>
      <c r="E34" s="64" t="s">
        <v>47</v>
      </c>
      <c r="F34" s="15"/>
      <c r="G34" s="15"/>
      <c r="H34" s="8" t="s">
        <v>46</v>
      </c>
      <c r="I34" s="8"/>
      <c r="J34" s="8"/>
      <c r="K34" s="8"/>
      <c r="L34" s="8"/>
      <c r="M34" s="8"/>
      <c r="N34" s="8" t="s">
        <v>46</v>
      </c>
      <c r="O34" s="8"/>
      <c r="P34" s="8"/>
      <c r="Q34" s="8"/>
      <c r="R34" s="8"/>
      <c r="S34" s="8"/>
      <c r="T34" s="8"/>
      <c r="U34" s="8"/>
      <c r="V34" s="8" t="s">
        <v>46</v>
      </c>
      <c r="W34" s="8"/>
      <c r="X34" s="8"/>
      <c r="Y34" s="8"/>
      <c r="Z34" s="8"/>
      <c r="AA34" s="10"/>
      <c r="AB34" s="11" t="s">
        <v>72</v>
      </c>
      <c r="AC34" s="12">
        <f t="shared" si="0"/>
        <v>4</v>
      </c>
      <c r="AD34" s="12">
        <f t="shared" si="1"/>
        <v>1</v>
      </c>
      <c r="AE34" s="73">
        <f t="shared" si="2"/>
        <v>0.25</v>
      </c>
    </row>
    <row r="35" spans="1:31" ht="38.25" x14ac:dyDescent="0.25">
      <c r="A35" s="307"/>
      <c r="B35" s="63" t="s">
        <v>144</v>
      </c>
      <c r="C35" s="6" t="s">
        <v>115</v>
      </c>
      <c r="D35" s="7"/>
      <c r="E35" s="8"/>
      <c r="F35" s="8"/>
      <c r="G35" s="8"/>
      <c r="H35" s="8" t="s">
        <v>46</v>
      </c>
      <c r="I35" s="8"/>
      <c r="J35" s="8"/>
      <c r="K35" s="8" t="s">
        <v>46</v>
      </c>
      <c r="L35" s="8"/>
      <c r="M35" s="8"/>
      <c r="N35" s="8"/>
      <c r="O35" s="8"/>
      <c r="P35" s="8"/>
      <c r="Q35" s="8"/>
      <c r="R35" s="8" t="s">
        <v>46</v>
      </c>
      <c r="S35" s="8"/>
      <c r="T35" s="8"/>
      <c r="U35" s="8"/>
      <c r="V35" s="8"/>
      <c r="W35" s="8"/>
      <c r="X35" s="8"/>
      <c r="Y35" s="8"/>
      <c r="Z35" s="8"/>
      <c r="AA35" s="10"/>
      <c r="AB35" s="11" t="s">
        <v>73</v>
      </c>
      <c r="AC35" s="12">
        <f t="shared" si="0"/>
        <v>3</v>
      </c>
      <c r="AD35" s="12">
        <f t="shared" si="1"/>
        <v>0</v>
      </c>
      <c r="AE35" s="73">
        <f t="shared" si="2"/>
        <v>0</v>
      </c>
    </row>
    <row r="36" spans="1:31" ht="25.5" x14ac:dyDescent="0.25">
      <c r="A36" s="307"/>
      <c r="B36" s="63" t="s">
        <v>148</v>
      </c>
      <c r="C36" s="6" t="s">
        <v>115</v>
      </c>
      <c r="D36" s="7" t="s">
        <v>46</v>
      </c>
      <c r="E36" s="8" t="s">
        <v>47</v>
      </c>
      <c r="F36" s="8"/>
      <c r="G36" s="8"/>
      <c r="H36" s="8" t="s">
        <v>46</v>
      </c>
      <c r="I36" s="8"/>
      <c r="J36" s="8" t="s">
        <v>46</v>
      </c>
      <c r="K36" s="8"/>
      <c r="L36" s="8" t="s">
        <v>46</v>
      </c>
      <c r="M36" s="8"/>
      <c r="N36" s="8" t="s">
        <v>46</v>
      </c>
      <c r="O36" s="8"/>
      <c r="P36" s="8" t="s">
        <v>46</v>
      </c>
      <c r="Q36" s="8"/>
      <c r="R36" s="8" t="s">
        <v>46</v>
      </c>
      <c r="S36" s="8"/>
      <c r="T36" s="8" t="s">
        <v>46</v>
      </c>
      <c r="U36" s="8"/>
      <c r="V36" s="8" t="s">
        <v>46</v>
      </c>
      <c r="W36" s="8"/>
      <c r="X36" s="8" t="s">
        <v>46</v>
      </c>
      <c r="Y36" s="8"/>
      <c r="Z36" s="8" t="s">
        <v>46</v>
      </c>
      <c r="AA36" s="10"/>
      <c r="AB36" s="11" t="s">
        <v>74</v>
      </c>
      <c r="AC36" s="12">
        <f t="shared" si="0"/>
        <v>11</v>
      </c>
      <c r="AD36" s="12">
        <f t="shared" si="1"/>
        <v>1</v>
      </c>
      <c r="AE36" s="73">
        <f t="shared" si="2"/>
        <v>9.0909090909090912E-2</v>
      </c>
    </row>
    <row r="37" spans="1:31" ht="25.5" x14ac:dyDescent="0.25">
      <c r="A37" s="307"/>
      <c r="B37" s="63" t="s">
        <v>149</v>
      </c>
      <c r="C37" s="6" t="s">
        <v>115</v>
      </c>
      <c r="D37" s="7" t="s">
        <v>46</v>
      </c>
      <c r="E37" s="8" t="s">
        <v>47</v>
      </c>
      <c r="F37" s="8"/>
      <c r="G37" s="8"/>
      <c r="H37" s="8" t="s">
        <v>46</v>
      </c>
      <c r="I37" s="8"/>
      <c r="J37" s="8"/>
      <c r="K37" s="8"/>
      <c r="L37" s="8"/>
      <c r="M37" s="8"/>
      <c r="N37" s="8"/>
      <c r="O37" s="8"/>
      <c r="P37" s="8" t="s">
        <v>46</v>
      </c>
      <c r="Q37" s="8"/>
      <c r="R37" s="8"/>
      <c r="S37" s="8"/>
      <c r="T37" s="8"/>
      <c r="U37" s="8"/>
      <c r="V37" s="8"/>
      <c r="W37" s="8"/>
      <c r="X37" s="8"/>
      <c r="Y37" s="8"/>
      <c r="Z37" s="8"/>
      <c r="AA37" s="10"/>
      <c r="AB37" s="11" t="s">
        <v>74</v>
      </c>
      <c r="AC37" s="12">
        <f t="shared" si="0"/>
        <v>3</v>
      </c>
      <c r="AD37" s="12">
        <f t="shared" si="1"/>
        <v>1</v>
      </c>
      <c r="AE37" s="73">
        <f t="shared" si="2"/>
        <v>0.33333333333333331</v>
      </c>
    </row>
    <row r="38" spans="1:31" x14ac:dyDescent="0.25">
      <c r="A38" s="307"/>
      <c r="B38" s="63" t="s">
        <v>147</v>
      </c>
      <c r="C38" s="14" t="s">
        <v>121</v>
      </c>
      <c r="D38" s="64" t="s">
        <v>46</v>
      </c>
      <c r="E38" s="64" t="s">
        <v>47</v>
      </c>
      <c r="F38" s="15"/>
      <c r="G38" s="15"/>
      <c r="H38" s="8"/>
      <c r="I38" s="8"/>
      <c r="J38" s="8" t="s">
        <v>114</v>
      </c>
      <c r="K38" s="8"/>
      <c r="L38" s="8"/>
      <c r="M38" s="8"/>
      <c r="N38" s="8" t="s">
        <v>46</v>
      </c>
      <c r="O38" s="8"/>
      <c r="P38" s="8"/>
      <c r="Q38" s="8"/>
      <c r="R38" s="8"/>
      <c r="S38" s="8"/>
      <c r="T38" s="8"/>
      <c r="U38" s="8"/>
      <c r="V38" s="8" t="s">
        <v>46</v>
      </c>
      <c r="W38" s="8"/>
      <c r="X38" s="8"/>
      <c r="Y38" s="8"/>
      <c r="Z38" s="8"/>
      <c r="AA38" s="10"/>
      <c r="AB38" s="11" t="s">
        <v>74</v>
      </c>
      <c r="AC38" s="12">
        <f t="shared" si="0"/>
        <v>4</v>
      </c>
      <c r="AD38" s="12">
        <f t="shared" si="1"/>
        <v>1</v>
      </c>
      <c r="AE38" s="73">
        <f t="shared" si="2"/>
        <v>0.25</v>
      </c>
    </row>
    <row r="39" spans="1:31" ht="98.25" customHeight="1" x14ac:dyDescent="0.25">
      <c r="A39" s="74" t="s">
        <v>81</v>
      </c>
      <c r="B39" s="16" t="s">
        <v>146</v>
      </c>
      <c r="C39" s="6" t="s">
        <v>115</v>
      </c>
      <c r="D39" s="7"/>
      <c r="E39" s="8"/>
      <c r="F39" s="8"/>
      <c r="G39" s="8"/>
      <c r="H39" s="8"/>
      <c r="I39" s="8"/>
      <c r="J39" s="8"/>
      <c r="K39" s="8"/>
      <c r="L39" s="8"/>
      <c r="M39" s="8"/>
      <c r="N39" s="8"/>
      <c r="O39" s="8"/>
      <c r="P39" s="8"/>
      <c r="Q39" s="8"/>
      <c r="R39" s="8"/>
      <c r="S39" s="8"/>
      <c r="T39" s="8" t="s">
        <v>46</v>
      </c>
      <c r="U39" s="8"/>
      <c r="V39" s="8"/>
      <c r="W39" s="8"/>
      <c r="X39" s="8"/>
      <c r="Y39" s="8"/>
      <c r="Z39" s="8"/>
      <c r="AA39" s="10"/>
      <c r="AB39" s="11" t="s">
        <v>83</v>
      </c>
      <c r="AC39" s="12">
        <f t="shared" si="0"/>
        <v>1</v>
      </c>
      <c r="AD39" s="12">
        <f t="shared" si="1"/>
        <v>0</v>
      </c>
      <c r="AE39" s="73">
        <f t="shared" si="2"/>
        <v>0</v>
      </c>
    </row>
    <row r="40" spans="1:31" ht="69" customHeight="1" x14ac:dyDescent="0.25">
      <c r="A40" s="75" t="s">
        <v>84</v>
      </c>
      <c r="B40" s="16" t="s">
        <v>145</v>
      </c>
      <c r="C40" s="6" t="s">
        <v>115</v>
      </c>
      <c r="D40" s="7"/>
      <c r="E40" s="8"/>
      <c r="F40" s="8"/>
      <c r="G40" s="8"/>
      <c r="H40" s="8"/>
      <c r="I40" s="8"/>
      <c r="J40" s="8"/>
      <c r="K40" s="8"/>
      <c r="L40" s="8"/>
      <c r="M40" s="8"/>
      <c r="N40" s="8" t="s">
        <v>46</v>
      </c>
      <c r="O40" s="8"/>
      <c r="P40" s="8"/>
      <c r="Q40" s="8"/>
      <c r="R40" s="8"/>
      <c r="S40" s="8"/>
      <c r="T40" s="8"/>
      <c r="U40" s="8"/>
      <c r="V40" s="8"/>
      <c r="W40" s="8"/>
      <c r="X40" s="8"/>
      <c r="Y40" s="8"/>
      <c r="Z40" s="8" t="s">
        <v>46</v>
      </c>
      <c r="AA40" s="10"/>
      <c r="AB40" s="6" t="s">
        <v>86</v>
      </c>
      <c r="AC40" s="12">
        <f t="shared" si="0"/>
        <v>2</v>
      </c>
      <c r="AD40" s="12">
        <f t="shared" si="1"/>
        <v>0</v>
      </c>
      <c r="AE40" s="73">
        <f t="shared" si="2"/>
        <v>0</v>
      </c>
    </row>
    <row r="41" spans="1:31" x14ac:dyDescent="0.25">
      <c r="A41" s="314" t="s">
        <v>156</v>
      </c>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3"/>
    </row>
    <row r="42" spans="1:31" x14ac:dyDescent="0.25">
      <c r="A42" s="315" t="s">
        <v>87</v>
      </c>
      <c r="B42" s="168"/>
      <c r="C42" s="169"/>
      <c r="D42" s="170">
        <f>COUNTIF(D24:E40,"P")</f>
        <v>7</v>
      </c>
      <c r="E42" s="171" t="e">
        <f>COUNTIF(#REF!,"P")</f>
        <v>#REF!</v>
      </c>
      <c r="F42" s="170">
        <f>COUNTIF(F24:G40,"P")</f>
        <v>4</v>
      </c>
      <c r="G42" s="171" t="e">
        <f>COUNTIF(#REF!,"P")</f>
        <v>#REF!</v>
      </c>
      <c r="H42" s="170">
        <f>COUNTIF(H24:I40,"P")</f>
        <v>11</v>
      </c>
      <c r="I42" s="171" t="e">
        <f>COUNTIF(#REF!,"P")</f>
        <v>#REF!</v>
      </c>
      <c r="J42" s="170">
        <f>COUNTIF(J24:K40,"P")</f>
        <v>4</v>
      </c>
      <c r="K42" s="171" t="e">
        <f>COUNTIF(#REF!,"P")</f>
        <v>#REF!</v>
      </c>
      <c r="L42" s="170">
        <f>COUNTIF(L24:M40,"P")</f>
        <v>2</v>
      </c>
      <c r="M42" s="171" t="e">
        <f>COUNTIF(#REF!,"P")</f>
        <v>#REF!</v>
      </c>
      <c r="N42" s="170">
        <f>COUNTIF(N24:O40,"P")</f>
        <v>11</v>
      </c>
      <c r="O42" s="171" t="e">
        <f>COUNTIF(#REF!,"P")</f>
        <v>#REF!</v>
      </c>
      <c r="P42" s="170">
        <f>COUNTIF(P24:Q40,"P")</f>
        <v>5</v>
      </c>
      <c r="Q42" s="171" t="e">
        <f>COUNTIF(#REF!,"P")</f>
        <v>#REF!</v>
      </c>
      <c r="R42" s="170">
        <f>COUNTIF(R24:S40,"P")</f>
        <v>2</v>
      </c>
      <c r="S42" s="171" t="e">
        <f>COUNTIF(#REF!,"P")</f>
        <v>#REF!</v>
      </c>
      <c r="T42" s="170">
        <f>COUNTIF(T24:U40,"P")</f>
        <v>2</v>
      </c>
      <c r="U42" s="171" t="e">
        <f>COUNTIF(#REF!,"P")</f>
        <v>#REF!</v>
      </c>
      <c r="V42" s="170">
        <f>COUNTIF(V24:W40,"P")</f>
        <v>3</v>
      </c>
      <c r="W42" s="171" t="e">
        <f>COUNTIF(#REF!,"P")</f>
        <v>#REF!</v>
      </c>
      <c r="X42" s="170">
        <f>COUNTIF(X24:Y40,"P")</f>
        <v>3</v>
      </c>
      <c r="Y42" s="171" t="e">
        <f>COUNTIF(#REF!,"P")</f>
        <v>#REF!</v>
      </c>
      <c r="Z42" s="170">
        <f>COUNTIF(Z24:AA40,"P")</f>
        <v>2</v>
      </c>
      <c r="AA42" s="171" t="e">
        <f>COUNTIF(#REF!,"P")</f>
        <v>#REF!</v>
      </c>
      <c r="AB42" s="17" t="s">
        <v>88</v>
      </c>
      <c r="AC42" s="18" t="s">
        <v>8</v>
      </c>
      <c r="AD42" s="18" t="s">
        <v>89</v>
      </c>
      <c r="AE42" s="76" t="s">
        <v>90</v>
      </c>
    </row>
    <row r="43" spans="1:31" x14ac:dyDescent="0.25">
      <c r="A43" s="315" t="s">
        <v>91</v>
      </c>
      <c r="B43" s="168"/>
      <c r="C43" s="169"/>
      <c r="D43" s="170">
        <f>COUNTIF(D24:E40,"E")</f>
        <v>7</v>
      </c>
      <c r="E43" s="171" t="e">
        <f>COUNTIF(#REF!,"P")</f>
        <v>#REF!</v>
      </c>
      <c r="F43" s="170">
        <f>COUNTIF(F24:G40,"E")</f>
        <v>0</v>
      </c>
      <c r="G43" s="171" t="e">
        <f>COUNTIF(#REF!,"P")</f>
        <v>#REF!</v>
      </c>
      <c r="H43" s="170">
        <f>COUNTIF(H24:I40,"E")</f>
        <v>0</v>
      </c>
      <c r="I43" s="171" t="e">
        <f>COUNTIF(#REF!,"P")</f>
        <v>#REF!</v>
      </c>
      <c r="J43" s="170">
        <f>COUNTIF(J24:K40,"E")</f>
        <v>0</v>
      </c>
      <c r="K43" s="171" t="e">
        <f>COUNTIF(#REF!,"P")</f>
        <v>#REF!</v>
      </c>
      <c r="L43" s="170">
        <f>COUNTIF(L24:M40,"E")</f>
        <v>0</v>
      </c>
      <c r="M43" s="171" t="e">
        <f>COUNTIF(#REF!,"P")</f>
        <v>#REF!</v>
      </c>
      <c r="N43" s="170">
        <f>COUNTIF(N24:O40,"E")</f>
        <v>0</v>
      </c>
      <c r="O43" s="171" t="e">
        <f>COUNTIF(#REF!,"P")</f>
        <v>#REF!</v>
      </c>
      <c r="P43" s="170">
        <f>COUNTIF(P24:Q40,"E")</f>
        <v>0</v>
      </c>
      <c r="Q43" s="171" t="e">
        <f>COUNTIF(#REF!,"P")</f>
        <v>#REF!</v>
      </c>
      <c r="R43" s="170">
        <f>COUNTIF(R24:S40,"E")</f>
        <v>0</v>
      </c>
      <c r="S43" s="171" t="e">
        <f>COUNTIF(#REF!,"P")</f>
        <v>#REF!</v>
      </c>
      <c r="T43" s="170">
        <f>COUNTIF(T24:U40,"E")</f>
        <v>0</v>
      </c>
      <c r="U43" s="171" t="e">
        <f>COUNTIF(#REF!,"P")</f>
        <v>#REF!</v>
      </c>
      <c r="V43" s="170">
        <f>COUNTIF(V24:W40,"E")</f>
        <v>0</v>
      </c>
      <c r="W43" s="171" t="e">
        <f>COUNTIF(#REF!,"P")</f>
        <v>#REF!</v>
      </c>
      <c r="X43" s="170">
        <f>COUNTIF(X24:Y40,"E")</f>
        <v>0</v>
      </c>
      <c r="Y43" s="171" t="e">
        <f>COUNTIF(#REF!,"P")</f>
        <v>#REF!</v>
      </c>
      <c r="Z43" s="170">
        <f>COUNTIF(Z24:AA40,"E")</f>
        <v>0</v>
      </c>
      <c r="AA43" s="171" t="e">
        <f>COUNTIF(#REF!,"P")</f>
        <v>#REF!</v>
      </c>
      <c r="AB43" s="19" t="s">
        <v>92</v>
      </c>
      <c r="AC43" s="20">
        <v>0.16</v>
      </c>
      <c r="AD43" s="20">
        <v>0.13</v>
      </c>
      <c r="AE43" s="77" t="s">
        <v>93</v>
      </c>
    </row>
    <row r="44" spans="1:31" x14ac:dyDescent="0.25">
      <c r="A44" s="315" t="s">
        <v>94</v>
      </c>
      <c r="B44" s="168"/>
      <c r="C44" s="169"/>
      <c r="D44" s="172">
        <f>+D43/D42</f>
        <v>1</v>
      </c>
      <c r="E44" s="173"/>
      <c r="F44" s="172">
        <f>+F43/F42</f>
        <v>0</v>
      </c>
      <c r="G44" s="173"/>
      <c r="H44" s="172">
        <f>+H43/H42</f>
        <v>0</v>
      </c>
      <c r="I44" s="173"/>
      <c r="J44" s="172">
        <f>+J43/J42</f>
        <v>0</v>
      </c>
      <c r="K44" s="173"/>
      <c r="L44" s="172">
        <f>+L43/L42</f>
        <v>0</v>
      </c>
      <c r="M44" s="173"/>
      <c r="N44" s="172">
        <f>+N43/N42</f>
        <v>0</v>
      </c>
      <c r="O44" s="173"/>
      <c r="P44" s="172">
        <f>+P43/P42</f>
        <v>0</v>
      </c>
      <c r="Q44" s="173"/>
      <c r="R44" s="172">
        <f>+R43/R42</f>
        <v>0</v>
      </c>
      <c r="S44" s="173"/>
      <c r="T44" s="172">
        <f>+T43/T42</f>
        <v>0</v>
      </c>
      <c r="U44" s="173"/>
      <c r="V44" s="172">
        <f>+V43/V42</f>
        <v>0</v>
      </c>
      <c r="W44" s="173"/>
      <c r="X44" s="172">
        <f>+X43/X42</f>
        <v>0</v>
      </c>
      <c r="Y44" s="173"/>
      <c r="Z44" s="172">
        <f>+Z43/Z42</f>
        <v>0</v>
      </c>
      <c r="AA44" s="173"/>
      <c r="AB44" s="19" t="s">
        <v>95</v>
      </c>
      <c r="AC44" s="20">
        <v>0.47</v>
      </c>
      <c r="AD44" s="20"/>
      <c r="AE44" s="77" t="s">
        <v>96</v>
      </c>
    </row>
    <row r="45" spans="1:31" x14ac:dyDescent="0.25">
      <c r="A45" s="315" t="s">
        <v>97</v>
      </c>
      <c r="B45" s="168"/>
      <c r="C45" s="169"/>
      <c r="D45" s="172">
        <f>+(D43+F43+H43)/(D42+F42+H42)</f>
        <v>0.31818181818181818</v>
      </c>
      <c r="E45" s="173"/>
      <c r="F45" s="173"/>
      <c r="G45" s="173"/>
      <c r="H45" s="173"/>
      <c r="I45" s="174"/>
      <c r="J45" s="172">
        <f>+(J43+L43+N43)/(J42+L42+N42)</f>
        <v>0</v>
      </c>
      <c r="K45" s="173"/>
      <c r="L45" s="173"/>
      <c r="M45" s="173"/>
      <c r="N45" s="173"/>
      <c r="O45" s="174"/>
      <c r="P45" s="172">
        <f>+(P43+R43+T43)/(P42+R42+T42)</f>
        <v>0</v>
      </c>
      <c r="Q45" s="173"/>
      <c r="R45" s="173"/>
      <c r="S45" s="173"/>
      <c r="T45" s="173"/>
      <c r="U45" s="174"/>
      <c r="V45" s="172">
        <f>+(V43+X43+Z43)/(V42+X42+Z42)</f>
        <v>0</v>
      </c>
      <c r="W45" s="173"/>
      <c r="X45" s="173"/>
      <c r="Y45" s="173"/>
      <c r="Z45" s="173"/>
      <c r="AA45" s="174"/>
      <c r="AB45" s="19" t="s">
        <v>98</v>
      </c>
      <c r="AC45" s="20">
        <v>0.75</v>
      </c>
      <c r="AD45" s="20"/>
      <c r="AE45" s="77" t="s">
        <v>99</v>
      </c>
    </row>
    <row r="46" spans="1:31" x14ac:dyDescent="0.25">
      <c r="A46" s="316" t="s">
        <v>100</v>
      </c>
      <c r="B46" s="178"/>
      <c r="C46" s="179"/>
      <c r="D46" s="175">
        <f>+D42</f>
        <v>7</v>
      </c>
      <c r="E46" s="176" t="e">
        <f>COUNTIF(#REF!,"P")</f>
        <v>#REF!</v>
      </c>
      <c r="F46" s="175">
        <f>+D42+F42</f>
        <v>11</v>
      </c>
      <c r="G46" s="176" t="e">
        <f>COUNTIF(#REF!,"P")</f>
        <v>#REF!</v>
      </c>
      <c r="H46" s="175">
        <f>+F46+H42</f>
        <v>22</v>
      </c>
      <c r="I46" s="176" t="e">
        <f>COUNTIF(#REF!,"P")</f>
        <v>#REF!</v>
      </c>
      <c r="J46" s="175">
        <f>+H46+J42</f>
        <v>26</v>
      </c>
      <c r="K46" s="176" t="e">
        <f>COUNTIF(#REF!,"P")</f>
        <v>#REF!</v>
      </c>
      <c r="L46" s="175">
        <f>+J46+L42</f>
        <v>28</v>
      </c>
      <c r="M46" s="176" t="e">
        <f>COUNTIF(#REF!,"P")</f>
        <v>#REF!</v>
      </c>
      <c r="N46" s="175">
        <f>+L46+N42</f>
        <v>39</v>
      </c>
      <c r="O46" s="176" t="e">
        <f>COUNTIF(#REF!,"P")</f>
        <v>#REF!</v>
      </c>
      <c r="P46" s="175">
        <f>+N46+P42</f>
        <v>44</v>
      </c>
      <c r="Q46" s="176" t="e">
        <f>COUNTIF(#REF!,"P")</f>
        <v>#REF!</v>
      </c>
      <c r="R46" s="175">
        <f>+P46+R42</f>
        <v>46</v>
      </c>
      <c r="S46" s="176" t="e">
        <f>COUNTIF(#REF!,"P")</f>
        <v>#REF!</v>
      </c>
      <c r="T46" s="175">
        <f>+R46+T42</f>
        <v>48</v>
      </c>
      <c r="U46" s="176" t="e">
        <f>COUNTIF(#REF!,"P")</f>
        <v>#REF!</v>
      </c>
      <c r="V46" s="175">
        <f>+T46+V42</f>
        <v>51</v>
      </c>
      <c r="W46" s="176" t="e">
        <f>COUNTIF(#REF!,"P")</f>
        <v>#REF!</v>
      </c>
      <c r="X46" s="175">
        <f>+V46+X42</f>
        <v>54</v>
      </c>
      <c r="Y46" s="176" t="e">
        <f>COUNTIF(#REF!,"P")</f>
        <v>#REF!</v>
      </c>
      <c r="Z46" s="175">
        <f>+X46+Z42</f>
        <v>56</v>
      </c>
      <c r="AA46" s="176" t="e">
        <f>COUNTIF(#REF!,"P")</f>
        <v>#REF!</v>
      </c>
      <c r="AB46" s="19" t="s">
        <v>101</v>
      </c>
      <c r="AC46" s="20">
        <v>1</v>
      </c>
      <c r="AD46" s="20"/>
      <c r="AE46" s="77" t="s">
        <v>102</v>
      </c>
    </row>
    <row r="47" spans="1:31" x14ac:dyDescent="0.25">
      <c r="A47" s="316" t="s">
        <v>103</v>
      </c>
      <c r="B47" s="178"/>
      <c r="C47" s="179"/>
      <c r="D47" s="175">
        <f>COUNTIF(D24:E40,"E")</f>
        <v>7</v>
      </c>
      <c r="E47" s="176" t="e">
        <f>COUNTIF(#REF!,"P")</f>
        <v>#REF!</v>
      </c>
      <c r="F47" s="175">
        <f>+D47+F43</f>
        <v>7</v>
      </c>
      <c r="G47" s="176" t="e">
        <f>COUNTIF(#REF!,"P")</f>
        <v>#REF!</v>
      </c>
      <c r="H47" s="175">
        <f>+F47+H43</f>
        <v>7</v>
      </c>
      <c r="I47" s="176" t="e">
        <f>COUNTIF(#REF!,"P")</f>
        <v>#REF!</v>
      </c>
      <c r="J47" s="175">
        <f>+H47+J43</f>
        <v>7</v>
      </c>
      <c r="K47" s="176" t="e">
        <f>COUNTIF(#REF!,"P")</f>
        <v>#REF!</v>
      </c>
      <c r="L47" s="175">
        <f>+J47+L43</f>
        <v>7</v>
      </c>
      <c r="M47" s="176" t="e">
        <f>COUNTIF(#REF!,"P")</f>
        <v>#REF!</v>
      </c>
      <c r="N47" s="175">
        <f>+L47+N43</f>
        <v>7</v>
      </c>
      <c r="O47" s="176" t="e">
        <f>COUNTIF(#REF!,"P")</f>
        <v>#REF!</v>
      </c>
      <c r="P47" s="175">
        <f>+N47+P43</f>
        <v>7</v>
      </c>
      <c r="Q47" s="176" t="e">
        <f>COUNTIF(#REF!,"P")</f>
        <v>#REF!</v>
      </c>
      <c r="R47" s="175">
        <f>+P47+R43</f>
        <v>7</v>
      </c>
      <c r="S47" s="176" t="e">
        <f>COUNTIF(#REF!,"P")</f>
        <v>#REF!</v>
      </c>
      <c r="T47" s="175">
        <f>+R47+T43</f>
        <v>7</v>
      </c>
      <c r="U47" s="176" t="e">
        <f>COUNTIF(#REF!,"P")</f>
        <v>#REF!</v>
      </c>
      <c r="V47" s="175">
        <f>+T47+V43</f>
        <v>7</v>
      </c>
      <c r="W47" s="176" t="e">
        <f>COUNTIF(#REF!,"P")</f>
        <v>#REF!</v>
      </c>
      <c r="X47" s="175">
        <f>+V47+X43</f>
        <v>7</v>
      </c>
      <c r="Y47" s="176" t="e">
        <f>COUNTIF(#REF!,"P")</f>
        <v>#REF!</v>
      </c>
      <c r="Z47" s="175">
        <f>+X47+Z43</f>
        <v>7</v>
      </c>
      <c r="AA47" s="176" t="e">
        <f>COUNTIF(#REF!,"P")</f>
        <v>#REF!</v>
      </c>
      <c r="AB47" s="22"/>
      <c r="AC47" s="23"/>
      <c r="AD47" s="23"/>
      <c r="AE47" s="78"/>
    </row>
    <row r="48" spans="1:31" x14ac:dyDescent="0.25">
      <c r="A48" s="316" t="s">
        <v>104</v>
      </c>
      <c r="B48" s="178"/>
      <c r="C48" s="179"/>
      <c r="D48" s="180">
        <f>+D47/D46</f>
        <v>1</v>
      </c>
      <c r="E48" s="181"/>
      <c r="F48" s="180">
        <f>+F47/F46</f>
        <v>0.63636363636363635</v>
      </c>
      <c r="G48" s="181"/>
      <c r="H48" s="180">
        <f>+H47/H46</f>
        <v>0.31818181818181818</v>
      </c>
      <c r="I48" s="181"/>
      <c r="J48" s="180">
        <f>+J47/J46</f>
        <v>0.26923076923076922</v>
      </c>
      <c r="K48" s="181"/>
      <c r="L48" s="180">
        <f>+L47/L46</f>
        <v>0.25</v>
      </c>
      <c r="M48" s="181"/>
      <c r="N48" s="180">
        <f>+N47/N46</f>
        <v>0.17948717948717949</v>
      </c>
      <c r="O48" s="181"/>
      <c r="P48" s="180">
        <f>+P47/P46</f>
        <v>0.15909090909090909</v>
      </c>
      <c r="Q48" s="181"/>
      <c r="R48" s="180">
        <f>+R47/R46</f>
        <v>0.15217391304347827</v>
      </c>
      <c r="S48" s="181"/>
      <c r="T48" s="180">
        <f>+T47/T46</f>
        <v>0.14583333333333334</v>
      </c>
      <c r="U48" s="181"/>
      <c r="V48" s="180">
        <f>+V47/V46</f>
        <v>0.13725490196078433</v>
      </c>
      <c r="W48" s="181"/>
      <c r="X48" s="180">
        <f>+X47/X46</f>
        <v>0.12962962962962962</v>
      </c>
      <c r="Y48" s="181"/>
      <c r="Z48" s="180">
        <f>+Z47/Z46</f>
        <v>0.125</v>
      </c>
      <c r="AA48" s="181"/>
      <c r="AB48" s="22"/>
      <c r="AC48" s="23"/>
      <c r="AD48" s="23"/>
      <c r="AE48" s="78"/>
    </row>
    <row r="49" spans="1:31" x14ac:dyDescent="0.25">
      <c r="A49" s="316" t="s">
        <v>105</v>
      </c>
      <c r="B49" s="178"/>
      <c r="C49" s="179"/>
      <c r="D49" s="192">
        <f>+H47/Z46</f>
        <v>0.125</v>
      </c>
      <c r="E49" s="176"/>
      <c r="F49" s="176"/>
      <c r="G49" s="176"/>
      <c r="H49" s="176"/>
      <c r="I49" s="193"/>
      <c r="J49" s="192">
        <f>+N47/Z46</f>
        <v>0.125</v>
      </c>
      <c r="K49" s="176"/>
      <c r="L49" s="176"/>
      <c r="M49" s="176"/>
      <c r="N49" s="176"/>
      <c r="O49" s="193"/>
      <c r="P49" s="180">
        <f>+T47/Z46</f>
        <v>0.125</v>
      </c>
      <c r="Q49" s="181"/>
      <c r="R49" s="181"/>
      <c r="S49" s="181"/>
      <c r="T49" s="181"/>
      <c r="U49" s="182"/>
      <c r="V49" s="192">
        <f>+Z47/Z46</f>
        <v>0.125</v>
      </c>
      <c r="W49" s="176"/>
      <c r="X49" s="176"/>
      <c r="Y49" s="176"/>
      <c r="Z49" s="176"/>
      <c r="AA49" s="193"/>
      <c r="AB49" s="24"/>
      <c r="AC49" s="25"/>
      <c r="AD49" s="25"/>
      <c r="AE49" s="79"/>
    </row>
    <row r="50" spans="1:31" x14ac:dyDescent="0.25">
      <c r="A50" s="326" t="s">
        <v>8</v>
      </c>
      <c r="B50" s="195"/>
      <c r="C50" s="196"/>
      <c r="D50" s="180">
        <f>+H46/Z46</f>
        <v>0.39285714285714285</v>
      </c>
      <c r="E50" s="181"/>
      <c r="F50" s="181"/>
      <c r="G50" s="181"/>
      <c r="H50" s="181"/>
      <c r="I50" s="182"/>
      <c r="J50" s="180">
        <f>+N46/Z46</f>
        <v>0.6964285714285714</v>
      </c>
      <c r="K50" s="181"/>
      <c r="L50" s="181"/>
      <c r="M50" s="181"/>
      <c r="N50" s="181"/>
      <c r="O50" s="182"/>
      <c r="P50" s="180">
        <f>+T46/Z46</f>
        <v>0.8571428571428571</v>
      </c>
      <c r="Q50" s="181"/>
      <c r="R50" s="181"/>
      <c r="S50" s="181"/>
      <c r="T50" s="181"/>
      <c r="U50" s="182"/>
      <c r="V50" s="180">
        <f>+Z46/Z46</f>
        <v>1</v>
      </c>
      <c r="W50" s="181"/>
      <c r="X50" s="181"/>
      <c r="Y50" s="181"/>
      <c r="Z50" s="181"/>
      <c r="AA50" s="182"/>
      <c r="AB50" s="26"/>
      <c r="AC50" s="26"/>
      <c r="AD50" s="26"/>
      <c r="AE50" s="80"/>
    </row>
    <row r="51" spans="1:31" x14ac:dyDescent="0.25">
      <c r="A51" s="81"/>
      <c r="B51" s="30"/>
      <c r="C51" s="30"/>
      <c r="D51" s="82"/>
      <c r="E51" s="82"/>
      <c r="F51" s="30"/>
      <c r="G51" s="30"/>
      <c r="H51" s="30"/>
      <c r="I51" s="30"/>
      <c r="J51" s="30"/>
      <c r="K51" s="30"/>
      <c r="L51" s="30"/>
      <c r="M51" s="30"/>
      <c r="N51" s="30"/>
      <c r="O51" s="30"/>
      <c r="P51" s="30"/>
      <c r="Q51" s="30"/>
      <c r="R51" s="30"/>
      <c r="S51" s="30"/>
      <c r="T51" s="30"/>
      <c r="U51" s="30"/>
      <c r="V51" s="30"/>
      <c r="W51" s="30"/>
      <c r="X51" s="30"/>
      <c r="Y51" s="30"/>
      <c r="Z51" s="30"/>
      <c r="AA51" s="30"/>
      <c r="AB51" s="83"/>
      <c r="AC51" s="30"/>
      <c r="AD51" s="83"/>
      <c r="AE51" s="77"/>
    </row>
    <row r="52" spans="1:31" ht="16.5" thickBot="1" x14ac:dyDescent="0.3">
      <c r="A52" s="81"/>
      <c r="B52" s="30"/>
      <c r="C52" s="30"/>
      <c r="D52" s="82"/>
      <c r="E52" s="82"/>
      <c r="F52" s="30"/>
      <c r="G52" s="30"/>
      <c r="H52" s="30"/>
      <c r="I52" s="30"/>
      <c r="J52" s="30"/>
      <c r="K52" s="30"/>
      <c r="L52" s="30"/>
      <c r="M52" s="30"/>
      <c r="N52" s="30"/>
      <c r="O52" s="30"/>
      <c r="P52" s="30"/>
      <c r="Q52" s="30"/>
      <c r="R52" s="30"/>
      <c r="S52" s="30"/>
      <c r="T52" s="30"/>
      <c r="U52" s="30"/>
      <c r="V52" s="30"/>
      <c r="W52" s="30"/>
      <c r="X52" s="30"/>
      <c r="Y52" s="30"/>
      <c r="Z52" s="30"/>
      <c r="AA52" s="30"/>
      <c r="AB52" s="83"/>
      <c r="AC52" s="30"/>
      <c r="AD52" s="83"/>
      <c r="AE52" s="77"/>
    </row>
    <row r="53" spans="1:31" x14ac:dyDescent="0.25">
      <c r="A53" s="81"/>
      <c r="B53" s="30"/>
      <c r="C53" s="30"/>
      <c r="D53" s="317" t="s">
        <v>106</v>
      </c>
      <c r="E53" s="318"/>
      <c r="F53" s="318"/>
      <c r="G53" s="318"/>
      <c r="H53" s="318"/>
      <c r="I53" s="318"/>
      <c r="J53" s="318"/>
      <c r="K53" s="318"/>
      <c r="L53" s="318"/>
      <c r="M53" s="318"/>
      <c r="N53" s="318"/>
      <c r="O53" s="318"/>
      <c r="P53" s="318"/>
      <c r="Q53" s="318"/>
      <c r="R53" s="318"/>
      <c r="S53" s="318"/>
      <c r="T53" s="318"/>
      <c r="U53" s="318"/>
      <c r="V53" s="318"/>
      <c r="W53" s="318"/>
      <c r="X53" s="318"/>
      <c r="Y53" s="318"/>
      <c r="Z53" s="318"/>
      <c r="AA53" s="319"/>
      <c r="AB53" s="83"/>
      <c r="AC53" s="30"/>
      <c r="AD53" s="83"/>
      <c r="AE53" s="77"/>
    </row>
    <row r="54" spans="1:31" x14ac:dyDescent="0.25">
      <c r="A54" s="81"/>
      <c r="B54" s="30"/>
      <c r="C54" s="30"/>
      <c r="D54" s="320"/>
      <c r="E54" s="321"/>
      <c r="F54" s="321"/>
      <c r="G54" s="321"/>
      <c r="H54" s="321"/>
      <c r="I54" s="321"/>
      <c r="J54" s="321"/>
      <c r="K54" s="321"/>
      <c r="L54" s="321"/>
      <c r="M54" s="321"/>
      <c r="N54" s="321"/>
      <c r="O54" s="321"/>
      <c r="P54" s="321"/>
      <c r="Q54" s="321"/>
      <c r="R54" s="321"/>
      <c r="S54" s="321"/>
      <c r="T54" s="321"/>
      <c r="U54" s="321"/>
      <c r="V54" s="321"/>
      <c r="W54" s="321"/>
      <c r="X54" s="321"/>
      <c r="Y54" s="321"/>
      <c r="Z54" s="321"/>
      <c r="AA54" s="322"/>
      <c r="AB54" s="83"/>
      <c r="AC54" s="30"/>
      <c r="AD54" s="83"/>
      <c r="AE54" s="77"/>
    </row>
    <row r="55" spans="1:31" x14ac:dyDescent="0.25">
      <c r="A55" s="81"/>
      <c r="B55" s="30"/>
      <c r="C55" s="30"/>
      <c r="D55" s="320"/>
      <c r="E55" s="321"/>
      <c r="F55" s="321"/>
      <c r="G55" s="321"/>
      <c r="H55" s="321"/>
      <c r="I55" s="321"/>
      <c r="J55" s="321"/>
      <c r="K55" s="321"/>
      <c r="L55" s="321"/>
      <c r="M55" s="321"/>
      <c r="N55" s="321"/>
      <c r="O55" s="321"/>
      <c r="P55" s="321"/>
      <c r="Q55" s="321"/>
      <c r="R55" s="321"/>
      <c r="S55" s="321"/>
      <c r="T55" s="321"/>
      <c r="U55" s="321"/>
      <c r="V55" s="321"/>
      <c r="W55" s="321"/>
      <c r="X55" s="321"/>
      <c r="Y55" s="321"/>
      <c r="Z55" s="321"/>
      <c r="AA55" s="322"/>
      <c r="AB55" s="83"/>
      <c r="AC55" s="30"/>
      <c r="AD55" s="83"/>
      <c r="AE55" s="77"/>
    </row>
    <row r="56" spans="1:31" x14ac:dyDescent="0.25">
      <c r="A56" s="81"/>
      <c r="B56" s="30"/>
      <c r="C56" s="30"/>
      <c r="D56" s="320"/>
      <c r="E56" s="321"/>
      <c r="F56" s="321"/>
      <c r="G56" s="321"/>
      <c r="H56" s="321"/>
      <c r="I56" s="321"/>
      <c r="J56" s="321"/>
      <c r="K56" s="321"/>
      <c r="L56" s="321"/>
      <c r="M56" s="321"/>
      <c r="N56" s="321"/>
      <c r="O56" s="321"/>
      <c r="P56" s="321"/>
      <c r="Q56" s="321"/>
      <c r="R56" s="321"/>
      <c r="S56" s="321"/>
      <c r="T56" s="321"/>
      <c r="U56" s="321"/>
      <c r="V56" s="321"/>
      <c r="W56" s="321"/>
      <c r="X56" s="321"/>
      <c r="Y56" s="321"/>
      <c r="Z56" s="321"/>
      <c r="AA56" s="322"/>
      <c r="AB56" s="83"/>
      <c r="AC56" s="30"/>
      <c r="AD56" s="83"/>
      <c r="AE56" s="77"/>
    </row>
    <row r="57" spans="1:31" x14ac:dyDescent="0.25">
      <c r="A57" s="81"/>
      <c r="B57" s="30"/>
      <c r="C57" s="30"/>
      <c r="D57" s="320"/>
      <c r="E57" s="321"/>
      <c r="F57" s="321"/>
      <c r="G57" s="321"/>
      <c r="H57" s="321"/>
      <c r="I57" s="321"/>
      <c r="J57" s="321"/>
      <c r="K57" s="321"/>
      <c r="L57" s="321"/>
      <c r="M57" s="321"/>
      <c r="N57" s="321"/>
      <c r="O57" s="321"/>
      <c r="P57" s="321"/>
      <c r="Q57" s="321"/>
      <c r="R57" s="321"/>
      <c r="S57" s="321"/>
      <c r="T57" s="321"/>
      <c r="U57" s="321"/>
      <c r="V57" s="321"/>
      <c r="W57" s="321"/>
      <c r="X57" s="321"/>
      <c r="Y57" s="321"/>
      <c r="Z57" s="321"/>
      <c r="AA57" s="322"/>
      <c r="AB57" s="83"/>
      <c r="AC57" s="30"/>
      <c r="AD57" s="83"/>
      <c r="AE57" s="77"/>
    </row>
    <row r="58" spans="1:31" x14ac:dyDescent="0.25">
      <c r="A58" s="81"/>
      <c r="B58" s="30"/>
      <c r="C58" s="30"/>
      <c r="D58" s="320"/>
      <c r="E58" s="321"/>
      <c r="F58" s="321"/>
      <c r="G58" s="321"/>
      <c r="H58" s="321"/>
      <c r="I58" s="321"/>
      <c r="J58" s="321"/>
      <c r="K58" s="321"/>
      <c r="L58" s="321"/>
      <c r="M58" s="321"/>
      <c r="N58" s="321"/>
      <c r="O58" s="321"/>
      <c r="P58" s="321"/>
      <c r="Q58" s="321"/>
      <c r="R58" s="321"/>
      <c r="S58" s="321"/>
      <c r="T58" s="321"/>
      <c r="U58" s="321"/>
      <c r="V58" s="321"/>
      <c r="W58" s="321"/>
      <c r="X58" s="321"/>
      <c r="Y58" s="321"/>
      <c r="Z58" s="321"/>
      <c r="AA58" s="322"/>
      <c r="AB58" s="83"/>
      <c r="AC58" s="30"/>
      <c r="AD58" s="83"/>
      <c r="AE58" s="77"/>
    </row>
    <row r="59" spans="1:31" x14ac:dyDescent="0.25">
      <c r="A59" s="81"/>
      <c r="B59" s="30"/>
      <c r="C59" s="30"/>
      <c r="D59" s="320"/>
      <c r="E59" s="321"/>
      <c r="F59" s="321"/>
      <c r="G59" s="321"/>
      <c r="H59" s="321"/>
      <c r="I59" s="321"/>
      <c r="J59" s="321"/>
      <c r="K59" s="321"/>
      <c r="L59" s="321"/>
      <c r="M59" s="321"/>
      <c r="N59" s="321"/>
      <c r="O59" s="321"/>
      <c r="P59" s="321"/>
      <c r="Q59" s="321"/>
      <c r="R59" s="321"/>
      <c r="S59" s="321"/>
      <c r="T59" s="321"/>
      <c r="U59" s="321"/>
      <c r="V59" s="321"/>
      <c r="W59" s="321"/>
      <c r="X59" s="321"/>
      <c r="Y59" s="321"/>
      <c r="Z59" s="321"/>
      <c r="AA59" s="322"/>
      <c r="AB59" s="83"/>
      <c r="AC59" s="30"/>
      <c r="AD59" s="83"/>
      <c r="AE59" s="77"/>
    </row>
    <row r="60" spans="1:31" x14ac:dyDescent="0.25">
      <c r="A60" s="81"/>
      <c r="B60" s="30"/>
      <c r="C60" s="30"/>
      <c r="D60" s="320"/>
      <c r="E60" s="321"/>
      <c r="F60" s="321"/>
      <c r="G60" s="321"/>
      <c r="H60" s="321"/>
      <c r="I60" s="321"/>
      <c r="J60" s="321"/>
      <c r="K60" s="321"/>
      <c r="L60" s="321"/>
      <c r="M60" s="321"/>
      <c r="N60" s="321"/>
      <c r="O60" s="321"/>
      <c r="P60" s="321"/>
      <c r="Q60" s="321"/>
      <c r="R60" s="321"/>
      <c r="S60" s="321"/>
      <c r="T60" s="321"/>
      <c r="U60" s="321"/>
      <c r="V60" s="321"/>
      <c r="W60" s="321"/>
      <c r="X60" s="321"/>
      <c r="Y60" s="321"/>
      <c r="Z60" s="321"/>
      <c r="AA60" s="322"/>
      <c r="AB60" s="83"/>
      <c r="AC60" s="30"/>
      <c r="AD60" s="83"/>
      <c r="AE60" s="77"/>
    </row>
    <row r="61" spans="1:31" x14ac:dyDescent="0.25">
      <c r="A61" s="81"/>
      <c r="B61" s="30"/>
      <c r="C61" s="30"/>
      <c r="D61" s="320"/>
      <c r="E61" s="321"/>
      <c r="F61" s="321"/>
      <c r="G61" s="321"/>
      <c r="H61" s="321"/>
      <c r="I61" s="321"/>
      <c r="J61" s="321"/>
      <c r="K61" s="321"/>
      <c r="L61" s="321"/>
      <c r="M61" s="321"/>
      <c r="N61" s="321"/>
      <c r="O61" s="321"/>
      <c r="P61" s="321"/>
      <c r="Q61" s="321"/>
      <c r="R61" s="321"/>
      <c r="S61" s="321"/>
      <c r="T61" s="321"/>
      <c r="U61" s="321"/>
      <c r="V61" s="321"/>
      <c r="W61" s="321"/>
      <c r="X61" s="321"/>
      <c r="Y61" s="321"/>
      <c r="Z61" s="321"/>
      <c r="AA61" s="322"/>
      <c r="AB61" s="83"/>
      <c r="AC61" s="30"/>
      <c r="AD61" s="83"/>
      <c r="AE61" s="77"/>
    </row>
    <row r="62" spans="1:31" x14ac:dyDescent="0.25">
      <c r="A62" s="81"/>
      <c r="B62" s="30"/>
      <c r="C62" s="30"/>
      <c r="D62" s="320"/>
      <c r="E62" s="321"/>
      <c r="F62" s="321"/>
      <c r="G62" s="321"/>
      <c r="H62" s="321"/>
      <c r="I62" s="321"/>
      <c r="J62" s="321"/>
      <c r="K62" s="321"/>
      <c r="L62" s="321"/>
      <c r="M62" s="321"/>
      <c r="N62" s="321"/>
      <c r="O62" s="321"/>
      <c r="P62" s="321"/>
      <c r="Q62" s="321"/>
      <c r="R62" s="321"/>
      <c r="S62" s="321"/>
      <c r="T62" s="321"/>
      <c r="U62" s="321"/>
      <c r="V62" s="321"/>
      <c r="W62" s="321"/>
      <c r="X62" s="321"/>
      <c r="Y62" s="321"/>
      <c r="Z62" s="321"/>
      <c r="AA62" s="322"/>
      <c r="AB62" s="83"/>
      <c r="AC62" s="30"/>
      <c r="AD62" s="83"/>
      <c r="AE62" s="77"/>
    </row>
    <row r="63" spans="1:31" x14ac:dyDescent="0.25">
      <c r="A63" s="81"/>
      <c r="B63" s="30"/>
      <c r="C63" s="30"/>
      <c r="D63" s="320"/>
      <c r="E63" s="321"/>
      <c r="F63" s="321"/>
      <c r="G63" s="321"/>
      <c r="H63" s="321"/>
      <c r="I63" s="321"/>
      <c r="J63" s="321"/>
      <c r="K63" s="321"/>
      <c r="L63" s="321"/>
      <c r="M63" s="321"/>
      <c r="N63" s="321"/>
      <c r="O63" s="321"/>
      <c r="P63" s="321"/>
      <c r="Q63" s="321"/>
      <c r="R63" s="321"/>
      <c r="S63" s="321"/>
      <c r="T63" s="321"/>
      <c r="U63" s="321"/>
      <c r="V63" s="321"/>
      <c r="W63" s="321"/>
      <c r="X63" s="321"/>
      <c r="Y63" s="321"/>
      <c r="Z63" s="321"/>
      <c r="AA63" s="322"/>
      <c r="AB63" s="83"/>
      <c r="AC63" s="30"/>
      <c r="AD63" s="83"/>
      <c r="AE63" s="77"/>
    </row>
    <row r="64" spans="1:31" x14ac:dyDescent="0.25">
      <c r="A64" s="81"/>
      <c r="B64" s="30"/>
      <c r="C64" s="30"/>
      <c r="D64" s="320"/>
      <c r="E64" s="321"/>
      <c r="F64" s="321"/>
      <c r="G64" s="321"/>
      <c r="H64" s="321"/>
      <c r="I64" s="321"/>
      <c r="J64" s="321"/>
      <c r="K64" s="321"/>
      <c r="L64" s="321"/>
      <c r="M64" s="321"/>
      <c r="N64" s="321"/>
      <c r="O64" s="321"/>
      <c r="P64" s="321"/>
      <c r="Q64" s="321"/>
      <c r="R64" s="321"/>
      <c r="S64" s="321"/>
      <c r="T64" s="321"/>
      <c r="U64" s="321"/>
      <c r="V64" s="321"/>
      <c r="W64" s="321"/>
      <c r="X64" s="321"/>
      <c r="Y64" s="321"/>
      <c r="Z64" s="321"/>
      <c r="AA64" s="322"/>
      <c r="AB64" s="83"/>
      <c r="AC64" s="30"/>
      <c r="AD64" s="83"/>
      <c r="AE64" s="77"/>
    </row>
    <row r="65" spans="1:31" x14ac:dyDescent="0.25">
      <c r="A65" s="81"/>
      <c r="B65" s="30"/>
      <c r="C65" s="30"/>
      <c r="D65" s="320"/>
      <c r="E65" s="321"/>
      <c r="F65" s="321"/>
      <c r="G65" s="321"/>
      <c r="H65" s="321"/>
      <c r="I65" s="321"/>
      <c r="J65" s="321"/>
      <c r="K65" s="321"/>
      <c r="L65" s="321"/>
      <c r="M65" s="321"/>
      <c r="N65" s="321"/>
      <c r="O65" s="321"/>
      <c r="P65" s="321"/>
      <c r="Q65" s="321"/>
      <c r="R65" s="321"/>
      <c r="S65" s="321"/>
      <c r="T65" s="321"/>
      <c r="U65" s="321"/>
      <c r="V65" s="321"/>
      <c r="W65" s="321"/>
      <c r="X65" s="321"/>
      <c r="Y65" s="321"/>
      <c r="Z65" s="321"/>
      <c r="AA65" s="322"/>
      <c r="AB65" s="83"/>
      <c r="AC65" s="30"/>
      <c r="AD65" s="83"/>
      <c r="AE65" s="77"/>
    </row>
    <row r="66" spans="1:31" x14ac:dyDescent="0.25">
      <c r="A66" s="81"/>
      <c r="B66" s="30"/>
      <c r="C66" s="30"/>
      <c r="D66" s="320"/>
      <c r="E66" s="321"/>
      <c r="F66" s="321"/>
      <c r="G66" s="321"/>
      <c r="H66" s="321"/>
      <c r="I66" s="321"/>
      <c r="J66" s="321"/>
      <c r="K66" s="321"/>
      <c r="L66" s="321"/>
      <c r="M66" s="321"/>
      <c r="N66" s="321"/>
      <c r="O66" s="321"/>
      <c r="P66" s="321"/>
      <c r="Q66" s="321"/>
      <c r="R66" s="321"/>
      <c r="S66" s="321"/>
      <c r="T66" s="321"/>
      <c r="U66" s="321"/>
      <c r="V66" s="321"/>
      <c r="W66" s="321"/>
      <c r="X66" s="321"/>
      <c r="Y66" s="321"/>
      <c r="Z66" s="321"/>
      <c r="AA66" s="322"/>
      <c r="AB66" s="83"/>
      <c r="AC66" s="30"/>
      <c r="AD66" s="83"/>
      <c r="AE66" s="77"/>
    </row>
    <row r="67" spans="1:31" x14ac:dyDescent="0.25">
      <c r="A67" s="81"/>
      <c r="B67" s="30"/>
      <c r="C67" s="30"/>
      <c r="D67" s="320"/>
      <c r="E67" s="321"/>
      <c r="F67" s="321"/>
      <c r="G67" s="321"/>
      <c r="H67" s="321"/>
      <c r="I67" s="321"/>
      <c r="J67" s="321"/>
      <c r="K67" s="321"/>
      <c r="L67" s="321"/>
      <c r="M67" s="321"/>
      <c r="N67" s="321"/>
      <c r="O67" s="321"/>
      <c r="P67" s="321"/>
      <c r="Q67" s="321"/>
      <c r="R67" s="321"/>
      <c r="S67" s="321"/>
      <c r="T67" s="321"/>
      <c r="U67" s="321"/>
      <c r="V67" s="321"/>
      <c r="W67" s="321"/>
      <c r="X67" s="321"/>
      <c r="Y67" s="321"/>
      <c r="Z67" s="321"/>
      <c r="AA67" s="322"/>
      <c r="AB67" s="83"/>
      <c r="AC67" s="30"/>
      <c r="AD67" s="83"/>
      <c r="AE67" s="77"/>
    </row>
    <row r="68" spans="1:31" x14ac:dyDescent="0.25">
      <c r="A68" s="81"/>
      <c r="B68" s="30"/>
      <c r="C68" s="30"/>
      <c r="D68" s="320"/>
      <c r="E68" s="321"/>
      <c r="F68" s="321"/>
      <c r="G68" s="321"/>
      <c r="H68" s="321"/>
      <c r="I68" s="321"/>
      <c r="J68" s="321"/>
      <c r="K68" s="321"/>
      <c r="L68" s="321"/>
      <c r="M68" s="321"/>
      <c r="N68" s="321"/>
      <c r="O68" s="321"/>
      <c r="P68" s="321"/>
      <c r="Q68" s="321"/>
      <c r="R68" s="321"/>
      <c r="S68" s="321"/>
      <c r="T68" s="321"/>
      <c r="U68" s="321"/>
      <c r="V68" s="321"/>
      <c r="W68" s="321"/>
      <c r="X68" s="321"/>
      <c r="Y68" s="321"/>
      <c r="Z68" s="321"/>
      <c r="AA68" s="322"/>
      <c r="AB68" s="83"/>
      <c r="AC68" s="30"/>
      <c r="AD68" s="83"/>
      <c r="AE68" s="77"/>
    </row>
    <row r="69" spans="1:31" x14ac:dyDescent="0.25">
      <c r="A69" s="81"/>
      <c r="B69" s="30"/>
      <c r="C69" s="30"/>
      <c r="D69" s="320"/>
      <c r="E69" s="321"/>
      <c r="F69" s="321"/>
      <c r="G69" s="321"/>
      <c r="H69" s="321"/>
      <c r="I69" s="321"/>
      <c r="J69" s="321"/>
      <c r="K69" s="321"/>
      <c r="L69" s="321"/>
      <c r="M69" s="321"/>
      <c r="N69" s="321"/>
      <c r="O69" s="321"/>
      <c r="P69" s="321"/>
      <c r="Q69" s="321"/>
      <c r="R69" s="321"/>
      <c r="S69" s="321"/>
      <c r="T69" s="321"/>
      <c r="U69" s="321"/>
      <c r="V69" s="321"/>
      <c r="W69" s="321"/>
      <c r="X69" s="321"/>
      <c r="Y69" s="321"/>
      <c r="Z69" s="321"/>
      <c r="AA69" s="322"/>
      <c r="AB69" s="83"/>
      <c r="AC69" s="30"/>
      <c r="AD69" s="83"/>
      <c r="AE69" s="77"/>
    </row>
    <row r="70" spans="1:31" ht="16.5" thickBot="1" x14ac:dyDescent="0.3">
      <c r="A70" s="81"/>
      <c r="B70" s="30"/>
      <c r="C70" s="30"/>
      <c r="D70" s="323"/>
      <c r="E70" s="324"/>
      <c r="F70" s="324"/>
      <c r="G70" s="324"/>
      <c r="H70" s="324"/>
      <c r="I70" s="324"/>
      <c r="J70" s="324"/>
      <c r="K70" s="324"/>
      <c r="L70" s="324"/>
      <c r="M70" s="324"/>
      <c r="N70" s="324"/>
      <c r="O70" s="324"/>
      <c r="P70" s="324"/>
      <c r="Q70" s="324"/>
      <c r="R70" s="324"/>
      <c r="S70" s="324"/>
      <c r="T70" s="324"/>
      <c r="U70" s="324"/>
      <c r="V70" s="324"/>
      <c r="W70" s="324"/>
      <c r="X70" s="324"/>
      <c r="Y70" s="324"/>
      <c r="Z70" s="324"/>
      <c r="AA70" s="325"/>
      <c r="AB70" s="83"/>
      <c r="AC70" s="30"/>
      <c r="AD70" s="83"/>
      <c r="AE70" s="77"/>
    </row>
    <row r="71" spans="1:31" x14ac:dyDescent="0.25">
      <c r="A71" s="81"/>
      <c r="B71" s="30"/>
      <c r="C71" s="30"/>
      <c r="D71" s="82"/>
      <c r="E71" s="82"/>
      <c r="F71" s="30"/>
      <c r="G71" s="30"/>
      <c r="H71" s="30"/>
      <c r="I71" s="30"/>
      <c r="J71" s="30"/>
      <c r="K71" s="30"/>
      <c r="L71" s="30"/>
      <c r="M71" s="30"/>
      <c r="N71" s="30"/>
      <c r="O71" s="30"/>
      <c r="P71" s="30"/>
      <c r="Q71" s="30"/>
      <c r="R71" s="30"/>
      <c r="S71" s="30"/>
      <c r="T71" s="30"/>
      <c r="U71" s="30"/>
      <c r="V71" s="30"/>
      <c r="W71" s="30"/>
      <c r="X71" s="30"/>
      <c r="Y71" s="30"/>
      <c r="Z71" s="30"/>
      <c r="AA71" s="30"/>
      <c r="AB71" s="83"/>
      <c r="AC71" s="30"/>
      <c r="AD71" s="83"/>
      <c r="AE71" s="77"/>
    </row>
    <row r="72" spans="1:31" x14ac:dyDescent="0.25">
      <c r="A72" s="81"/>
      <c r="B72" s="30"/>
      <c r="C72" s="30"/>
      <c r="D72" s="82"/>
      <c r="E72" s="82"/>
      <c r="F72" s="30"/>
      <c r="G72" s="30"/>
      <c r="H72" s="30"/>
      <c r="I72" s="30"/>
      <c r="J72" s="30"/>
      <c r="K72" s="30"/>
      <c r="L72" s="30"/>
      <c r="M72" s="30"/>
      <c r="N72" s="30"/>
      <c r="O72" s="30"/>
      <c r="P72" s="30"/>
      <c r="Q72" s="30"/>
      <c r="R72" s="30"/>
      <c r="S72" s="30"/>
      <c r="T72" s="30"/>
      <c r="U72" s="30"/>
      <c r="V72" s="30"/>
      <c r="W72" s="30"/>
      <c r="X72" s="30"/>
      <c r="Y72" s="30"/>
      <c r="Z72" s="30"/>
      <c r="AA72" s="30"/>
      <c r="AB72" s="83"/>
      <c r="AC72" s="30"/>
      <c r="AD72" s="83"/>
      <c r="AE72" s="77"/>
    </row>
    <row r="73" spans="1:31" x14ac:dyDescent="0.25">
      <c r="A73" s="81"/>
      <c r="B73" s="30"/>
      <c r="C73" s="30"/>
      <c r="D73" s="82"/>
      <c r="E73" s="82"/>
      <c r="F73" s="30"/>
      <c r="G73" s="30"/>
      <c r="H73" s="30"/>
      <c r="I73" s="30"/>
      <c r="J73" s="30"/>
      <c r="K73" s="30"/>
      <c r="L73" s="30"/>
      <c r="M73" s="30"/>
      <c r="N73" s="30"/>
      <c r="O73" s="30"/>
      <c r="P73" s="30"/>
      <c r="Q73" s="30"/>
      <c r="R73" s="30"/>
      <c r="S73" s="30"/>
      <c r="T73" s="30"/>
      <c r="U73" s="30"/>
      <c r="V73" s="30"/>
      <c r="W73" s="30"/>
      <c r="X73" s="30"/>
      <c r="Y73" s="30"/>
      <c r="Z73" s="30"/>
      <c r="AA73" s="30"/>
      <c r="AB73" s="83"/>
      <c r="AC73" s="30"/>
      <c r="AD73" s="83"/>
      <c r="AE73" s="77"/>
    </row>
    <row r="74" spans="1:31" x14ac:dyDescent="0.25">
      <c r="A74" s="81"/>
      <c r="B74" s="30"/>
      <c r="C74" s="30"/>
      <c r="D74" s="82"/>
      <c r="E74" s="82"/>
      <c r="F74" s="30"/>
      <c r="G74" s="30"/>
      <c r="H74" s="30"/>
      <c r="I74" s="30"/>
      <c r="J74" s="30"/>
      <c r="K74" s="30"/>
      <c r="L74" s="30"/>
      <c r="M74" s="30"/>
      <c r="N74" s="30"/>
      <c r="O74" s="30"/>
      <c r="P74" s="30"/>
      <c r="Q74" s="30"/>
      <c r="R74" s="30"/>
      <c r="S74" s="30"/>
      <c r="T74" s="30"/>
      <c r="U74" s="30"/>
      <c r="V74" s="30"/>
      <c r="W74" s="30"/>
      <c r="X74" s="30"/>
      <c r="Y74" s="30"/>
      <c r="Z74" s="30"/>
      <c r="AA74" s="30"/>
      <c r="AB74" s="83"/>
      <c r="AC74" s="30"/>
      <c r="AD74" s="83"/>
      <c r="AE74" s="77"/>
    </row>
    <row r="75" spans="1:31" x14ac:dyDescent="0.25">
      <c r="A75" s="81"/>
      <c r="B75" s="30"/>
      <c r="C75" s="30"/>
      <c r="D75" s="82"/>
      <c r="E75" s="82"/>
      <c r="F75" s="30"/>
      <c r="G75" s="30"/>
      <c r="H75" s="30"/>
      <c r="I75" s="30"/>
      <c r="J75" s="30"/>
      <c r="K75" s="30"/>
      <c r="L75" s="30"/>
      <c r="M75" s="30"/>
      <c r="N75" s="30"/>
      <c r="O75" s="30"/>
      <c r="P75" s="30"/>
      <c r="Q75" s="30"/>
      <c r="R75" s="30"/>
      <c r="S75" s="30"/>
      <c r="T75" s="30"/>
      <c r="U75" s="30"/>
      <c r="V75" s="30"/>
      <c r="W75" s="30"/>
      <c r="X75" s="30"/>
      <c r="Y75" s="30"/>
      <c r="Z75" s="30"/>
      <c r="AA75" s="30"/>
      <c r="AB75" s="83"/>
      <c r="AC75" s="30"/>
      <c r="AD75" s="83"/>
      <c r="AE75" s="77"/>
    </row>
    <row r="76" spans="1:31" ht="24.75" customHeight="1" x14ac:dyDescent="0.25">
      <c r="A76" s="333" t="s">
        <v>107</v>
      </c>
      <c r="B76" s="334"/>
      <c r="C76" s="332" t="s">
        <v>34</v>
      </c>
      <c r="D76" s="327"/>
      <c r="E76" s="327" t="s">
        <v>35</v>
      </c>
      <c r="F76" s="328"/>
      <c r="G76" s="332" t="s">
        <v>36</v>
      </c>
      <c r="H76" s="327"/>
      <c r="I76" s="327" t="s">
        <v>37</v>
      </c>
      <c r="J76" s="328"/>
      <c r="K76" s="332" t="s">
        <v>38</v>
      </c>
      <c r="L76" s="327"/>
      <c r="M76" s="327" t="s">
        <v>39</v>
      </c>
      <c r="N76" s="328"/>
      <c r="O76" s="332" t="s">
        <v>40</v>
      </c>
      <c r="P76" s="327"/>
      <c r="Q76" s="327" t="s">
        <v>41</v>
      </c>
      <c r="R76" s="328"/>
      <c r="S76" s="332" t="s">
        <v>42</v>
      </c>
      <c r="T76" s="327"/>
      <c r="U76" s="327" t="s">
        <v>43</v>
      </c>
      <c r="V76" s="328"/>
      <c r="W76" s="332" t="s">
        <v>44</v>
      </c>
      <c r="X76" s="327"/>
      <c r="Y76" s="327" t="s">
        <v>45</v>
      </c>
      <c r="Z76" s="328"/>
      <c r="AA76" s="30"/>
      <c r="AB76" s="83"/>
      <c r="AC76" s="30"/>
      <c r="AD76" s="83"/>
      <c r="AE76" s="77"/>
    </row>
    <row r="77" spans="1:31" ht="47.25" customHeight="1" x14ac:dyDescent="0.25">
      <c r="A77" s="329" t="s">
        <v>131</v>
      </c>
      <c r="B77" s="330"/>
      <c r="C77" s="331">
        <v>0</v>
      </c>
      <c r="D77" s="331"/>
      <c r="E77" s="331">
        <v>0</v>
      </c>
      <c r="F77" s="331"/>
      <c r="G77" s="331">
        <v>0</v>
      </c>
      <c r="H77" s="331"/>
      <c r="I77" s="331"/>
      <c r="J77" s="331"/>
      <c r="K77" s="331"/>
      <c r="L77" s="331"/>
      <c r="M77" s="331"/>
      <c r="N77" s="331"/>
      <c r="O77" s="331"/>
      <c r="P77" s="331"/>
      <c r="Q77" s="331"/>
      <c r="R77" s="331"/>
      <c r="S77" s="331"/>
      <c r="T77" s="331"/>
      <c r="U77" s="331"/>
      <c r="V77" s="331"/>
      <c r="W77" s="331"/>
      <c r="X77" s="331"/>
      <c r="Y77" s="331"/>
      <c r="Z77" s="331"/>
      <c r="AA77" s="30"/>
      <c r="AB77" s="83"/>
      <c r="AC77" s="30"/>
      <c r="AD77" s="83"/>
      <c r="AE77" s="77"/>
    </row>
    <row r="78" spans="1:31" ht="27.75" customHeight="1" x14ac:dyDescent="0.25">
      <c r="A78" s="329" t="s">
        <v>109</v>
      </c>
      <c r="B78" s="330"/>
      <c r="C78" s="331">
        <v>0</v>
      </c>
      <c r="D78" s="331"/>
      <c r="E78" s="331">
        <v>0</v>
      </c>
      <c r="F78" s="331"/>
      <c r="G78" s="331">
        <v>0</v>
      </c>
      <c r="H78" s="331"/>
      <c r="I78" s="331"/>
      <c r="J78" s="331"/>
      <c r="K78" s="331"/>
      <c r="L78" s="331"/>
      <c r="M78" s="331"/>
      <c r="N78" s="331"/>
      <c r="O78" s="331"/>
      <c r="P78" s="331"/>
      <c r="Q78" s="331"/>
      <c r="R78" s="331"/>
      <c r="S78" s="331"/>
      <c r="T78" s="331"/>
      <c r="U78" s="331"/>
      <c r="V78" s="331"/>
      <c r="W78" s="331"/>
      <c r="X78" s="331"/>
      <c r="Y78" s="331"/>
      <c r="Z78" s="331"/>
      <c r="AA78" s="30"/>
      <c r="AB78" s="83"/>
      <c r="AC78" s="30"/>
      <c r="AD78" s="83"/>
      <c r="AE78" s="77"/>
    </row>
    <row r="79" spans="1:31" ht="32.25" customHeight="1" x14ac:dyDescent="0.25">
      <c r="A79" s="329" t="s">
        <v>110</v>
      </c>
      <c r="B79" s="330"/>
      <c r="C79" s="335">
        <v>0</v>
      </c>
      <c r="D79" s="335"/>
      <c r="E79" s="335">
        <v>0</v>
      </c>
      <c r="F79" s="335"/>
      <c r="G79" s="335">
        <v>0</v>
      </c>
      <c r="H79" s="335"/>
      <c r="I79" s="335">
        <v>0</v>
      </c>
      <c r="J79" s="335"/>
      <c r="K79" s="335">
        <v>0</v>
      </c>
      <c r="L79" s="335"/>
      <c r="M79" s="335">
        <v>0</v>
      </c>
      <c r="N79" s="335"/>
      <c r="O79" s="335">
        <v>0</v>
      </c>
      <c r="P79" s="335"/>
      <c r="Q79" s="335">
        <v>0</v>
      </c>
      <c r="R79" s="335"/>
      <c r="S79" s="335" t="e">
        <f>S78/S77</f>
        <v>#DIV/0!</v>
      </c>
      <c r="T79" s="335"/>
      <c r="U79" s="335" t="e">
        <f>U78/U77</f>
        <v>#DIV/0!</v>
      </c>
      <c r="V79" s="335"/>
      <c r="W79" s="335" t="e">
        <f>W78/W77</f>
        <v>#DIV/0!</v>
      </c>
      <c r="X79" s="335"/>
      <c r="Y79" s="335" t="e">
        <f>Y78/Y77</f>
        <v>#DIV/0!</v>
      </c>
      <c r="Z79" s="335"/>
      <c r="AA79" s="30"/>
      <c r="AB79" s="83"/>
      <c r="AC79" s="30"/>
      <c r="AD79" s="83"/>
      <c r="AE79" s="77"/>
    </row>
    <row r="80" spans="1:31" x14ac:dyDescent="0.25">
      <c r="A80" s="81"/>
      <c r="B80" s="30"/>
      <c r="C80" s="30"/>
      <c r="D80" s="82"/>
      <c r="E80" s="82"/>
      <c r="F80" s="30"/>
      <c r="G80" s="30"/>
      <c r="H80" s="30"/>
      <c r="I80" s="30"/>
      <c r="J80" s="30"/>
      <c r="K80" s="30"/>
      <c r="L80" s="30"/>
      <c r="M80" s="30"/>
      <c r="N80" s="30"/>
      <c r="O80" s="30"/>
      <c r="P80" s="30"/>
      <c r="Q80" s="30"/>
      <c r="R80" s="30"/>
      <c r="S80" s="30"/>
      <c r="T80" s="30"/>
      <c r="U80" s="30"/>
      <c r="V80" s="30"/>
      <c r="W80" s="30"/>
      <c r="X80" s="30"/>
      <c r="Y80" s="30"/>
      <c r="Z80" s="30"/>
      <c r="AA80" s="30"/>
      <c r="AB80" s="83"/>
      <c r="AC80" s="30"/>
      <c r="AD80" s="83"/>
      <c r="AE80" s="77"/>
    </row>
    <row r="81" spans="1:31" x14ac:dyDescent="0.25">
      <c r="A81" s="81"/>
      <c r="B81" s="30"/>
      <c r="C81" s="30"/>
      <c r="D81" s="82"/>
      <c r="E81" s="82"/>
      <c r="F81" s="30"/>
      <c r="G81" s="30"/>
      <c r="H81" s="30"/>
      <c r="I81" s="30"/>
      <c r="J81" s="30"/>
      <c r="K81" s="30"/>
      <c r="L81" s="30"/>
      <c r="M81" s="30"/>
      <c r="N81" s="30"/>
      <c r="O81" s="30"/>
      <c r="P81" s="30"/>
      <c r="Q81" s="30"/>
      <c r="R81" s="30"/>
      <c r="S81" s="30"/>
      <c r="T81" s="30"/>
      <c r="U81" s="30"/>
      <c r="V81" s="30"/>
      <c r="W81" s="30"/>
      <c r="X81" s="30"/>
      <c r="Y81" s="30"/>
      <c r="Z81" s="30"/>
      <c r="AA81" s="30"/>
      <c r="AB81" s="83"/>
      <c r="AC81" s="30"/>
      <c r="AD81" s="83"/>
      <c r="AE81" s="77"/>
    </row>
    <row r="82" spans="1:31" ht="16.5" thickBot="1" x14ac:dyDescent="0.3">
      <c r="A82" s="81"/>
      <c r="B82" s="30"/>
      <c r="C82" s="30"/>
      <c r="D82" s="82"/>
      <c r="E82" s="82"/>
      <c r="F82" s="30"/>
      <c r="G82" s="30"/>
      <c r="H82" s="30"/>
      <c r="I82" s="30"/>
      <c r="J82" s="30"/>
      <c r="K82" s="30"/>
      <c r="L82" s="30"/>
      <c r="M82" s="30"/>
      <c r="N82" s="30"/>
      <c r="O82" s="30"/>
      <c r="P82" s="30"/>
      <c r="Q82" s="30"/>
      <c r="R82" s="30"/>
      <c r="S82" s="30"/>
      <c r="T82" s="30"/>
      <c r="U82" s="30"/>
      <c r="V82" s="30"/>
      <c r="W82" s="30"/>
      <c r="X82" s="30"/>
      <c r="Y82" s="30"/>
      <c r="Z82" s="30"/>
      <c r="AA82" s="30"/>
      <c r="AB82" s="83"/>
      <c r="AC82" s="30"/>
      <c r="AD82" s="83"/>
      <c r="AE82" s="77"/>
    </row>
    <row r="83" spans="1:31" x14ac:dyDescent="0.25">
      <c r="A83" s="81"/>
      <c r="B83" s="30"/>
      <c r="C83" s="30"/>
      <c r="D83" s="317" t="s">
        <v>111</v>
      </c>
      <c r="E83" s="318"/>
      <c r="F83" s="318"/>
      <c r="G83" s="318"/>
      <c r="H83" s="318"/>
      <c r="I83" s="318"/>
      <c r="J83" s="318"/>
      <c r="K83" s="318"/>
      <c r="L83" s="318"/>
      <c r="M83" s="318"/>
      <c r="N83" s="318"/>
      <c r="O83" s="318"/>
      <c r="P83" s="318"/>
      <c r="Q83" s="318"/>
      <c r="R83" s="318"/>
      <c r="S83" s="318"/>
      <c r="T83" s="318"/>
      <c r="U83" s="318"/>
      <c r="V83" s="318"/>
      <c r="W83" s="318"/>
      <c r="X83" s="318"/>
      <c r="Y83" s="318"/>
      <c r="Z83" s="318"/>
      <c r="AA83" s="319"/>
      <c r="AB83" s="83"/>
      <c r="AC83" s="30"/>
      <c r="AD83" s="83"/>
      <c r="AE83" s="77"/>
    </row>
    <row r="84" spans="1:31" x14ac:dyDescent="0.25">
      <c r="A84" s="81"/>
      <c r="B84" s="30"/>
      <c r="C84" s="30"/>
      <c r="D84" s="320"/>
      <c r="E84" s="321"/>
      <c r="F84" s="321"/>
      <c r="G84" s="321"/>
      <c r="H84" s="321"/>
      <c r="I84" s="321"/>
      <c r="J84" s="321"/>
      <c r="K84" s="321"/>
      <c r="L84" s="321"/>
      <c r="M84" s="321"/>
      <c r="N84" s="321"/>
      <c r="O84" s="321"/>
      <c r="P84" s="321"/>
      <c r="Q84" s="321"/>
      <c r="R84" s="321"/>
      <c r="S84" s="321"/>
      <c r="T84" s="321"/>
      <c r="U84" s="321"/>
      <c r="V84" s="321"/>
      <c r="W84" s="321"/>
      <c r="X84" s="321"/>
      <c r="Y84" s="321"/>
      <c r="Z84" s="321"/>
      <c r="AA84" s="322"/>
      <c r="AB84" s="83"/>
      <c r="AC84" s="30"/>
      <c r="AD84" s="83"/>
      <c r="AE84" s="77"/>
    </row>
    <row r="85" spans="1:31" x14ac:dyDescent="0.25">
      <c r="A85" s="81"/>
      <c r="B85" s="30"/>
      <c r="C85" s="30"/>
      <c r="D85" s="320"/>
      <c r="E85" s="321"/>
      <c r="F85" s="321"/>
      <c r="G85" s="321"/>
      <c r="H85" s="321"/>
      <c r="I85" s="321"/>
      <c r="J85" s="321"/>
      <c r="K85" s="321"/>
      <c r="L85" s="321"/>
      <c r="M85" s="321"/>
      <c r="N85" s="321"/>
      <c r="O85" s="321"/>
      <c r="P85" s="321"/>
      <c r="Q85" s="321"/>
      <c r="R85" s="321"/>
      <c r="S85" s="321"/>
      <c r="T85" s="321"/>
      <c r="U85" s="321"/>
      <c r="V85" s="321"/>
      <c r="W85" s="321"/>
      <c r="X85" s="321"/>
      <c r="Y85" s="321"/>
      <c r="Z85" s="321"/>
      <c r="AA85" s="322"/>
      <c r="AB85" s="83"/>
      <c r="AC85" s="30"/>
      <c r="AD85" s="83"/>
      <c r="AE85" s="77"/>
    </row>
    <row r="86" spans="1:31" x14ac:dyDescent="0.25">
      <c r="A86" s="81"/>
      <c r="B86" s="30"/>
      <c r="C86" s="30"/>
      <c r="D86" s="320"/>
      <c r="E86" s="321"/>
      <c r="F86" s="321"/>
      <c r="G86" s="321"/>
      <c r="H86" s="321"/>
      <c r="I86" s="321"/>
      <c r="J86" s="321"/>
      <c r="K86" s="321"/>
      <c r="L86" s="321"/>
      <c r="M86" s="321"/>
      <c r="N86" s="321"/>
      <c r="O86" s="321"/>
      <c r="P86" s="321"/>
      <c r="Q86" s="321"/>
      <c r="R86" s="321"/>
      <c r="S86" s="321"/>
      <c r="T86" s="321"/>
      <c r="U86" s="321"/>
      <c r="V86" s="321"/>
      <c r="W86" s="321"/>
      <c r="X86" s="321"/>
      <c r="Y86" s="321"/>
      <c r="Z86" s="321"/>
      <c r="AA86" s="322"/>
      <c r="AB86" s="83"/>
      <c r="AC86" s="30"/>
      <c r="AD86" s="83"/>
      <c r="AE86" s="77"/>
    </row>
    <row r="87" spans="1:31" x14ac:dyDescent="0.25">
      <c r="A87" s="81"/>
      <c r="B87" s="30"/>
      <c r="C87" s="30"/>
      <c r="D87" s="320"/>
      <c r="E87" s="321"/>
      <c r="F87" s="321"/>
      <c r="G87" s="321"/>
      <c r="H87" s="321"/>
      <c r="I87" s="321"/>
      <c r="J87" s="321"/>
      <c r="K87" s="321"/>
      <c r="L87" s="321"/>
      <c r="M87" s="321"/>
      <c r="N87" s="321"/>
      <c r="O87" s="321"/>
      <c r="P87" s="321"/>
      <c r="Q87" s="321"/>
      <c r="R87" s="321"/>
      <c r="S87" s="321"/>
      <c r="T87" s="321"/>
      <c r="U87" s="321"/>
      <c r="V87" s="321"/>
      <c r="W87" s="321"/>
      <c r="X87" s="321"/>
      <c r="Y87" s="321"/>
      <c r="Z87" s="321"/>
      <c r="AA87" s="322"/>
      <c r="AB87" s="83"/>
      <c r="AC87" s="30"/>
      <c r="AD87" s="83"/>
      <c r="AE87" s="77"/>
    </row>
    <row r="88" spans="1:31" x14ac:dyDescent="0.25">
      <c r="A88" s="81"/>
      <c r="B88" s="30"/>
      <c r="C88" s="30"/>
      <c r="D88" s="320"/>
      <c r="E88" s="321"/>
      <c r="F88" s="321"/>
      <c r="G88" s="321"/>
      <c r="H88" s="321"/>
      <c r="I88" s="321"/>
      <c r="J88" s="321"/>
      <c r="K88" s="321"/>
      <c r="L88" s="321"/>
      <c r="M88" s="321"/>
      <c r="N88" s="321"/>
      <c r="O88" s="321"/>
      <c r="P88" s="321"/>
      <c r="Q88" s="321"/>
      <c r="R88" s="321"/>
      <c r="S88" s="321"/>
      <c r="T88" s="321"/>
      <c r="U88" s="321"/>
      <c r="V88" s="321"/>
      <c r="W88" s="321"/>
      <c r="X88" s="321"/>
      <c r="Y88" s="321"/>
      <c r="Z88" s="321"/>
      <c r="AA88" s="322"/>
      <c r="AB88" s="83"/>
      <c r="AC88" s="30"/>
      <c r="AD88" s="83"/>
      <c r="AE88" s="77"/>
    </row>
    <row r="89" spans="1:31" x14ac:dyDescent="0.25">
      <c r="A89" s="81"/>
      <c r="B89" s="30"/>
      <c r="C89" s="30"/>
      <c r="D89" s="320"/>
      <c r="E89" s="321"/>
      <c r="F89" s="321"/>
      <c r="G89" s="321"/>
      <c r="H89" s="321"/>
      <c r="I89" s="321"/>
      <c r="J89" s="321"/>
      <c r="K89" s="321"/>
      <c r="L89" s="321"/>
      <c r="M89" s="321"/>
      <c r="N89" s="321"/>
      <c r="O89" s="321"/>
      <c r="P89" s="321"/>
      <c r="Q89" s="321"/>
      <c r="R89" s="321"/>
      <c r="S89" s="321"/>
      <c r="T89" s="321"/>
      <c r="U89" s="321"/>
      <c r="V89" s="321"/>
      <c r="W89" s="321"/>
      <c r="X89" s="321"/>
      <c r="Y89" s="321"/>
      <c r="Z89" s="321"/>
      <c r="AA89" s="322"/>
      <c r="AB89" s="83"/>
      <c r="AC89" s="30"/>
      <c r="AD89" s="83"/>
      <c r="AE89" s="77"/>
    </row>
    <row r="90" spans="1:31" x14ac:dyDescent="0.25">
      <c r="A90" s="81"/>
      <c r="B90" s="30"/>
      <c r="C90" s="30"/>
      <c r="D90" s="320"/>
      <c r="E90" s="321"/>
      <c r="F90" s="321"/>
      <c r="G90" s="321"/>
      <c r="H90" s="321"/>
      <c r="I90" s="321"/>
      <c r="J90" s="321"/>
      <c r="K90" s="321"/>
      <c r="L90" s="321"/>
      <c r="M90" s="321"/>
      <c r="N90" s="321"/>
      <c r="O90" s="321"/>
      <c r="P90" s="321"/>
      <c r="Q90" s="321"/>
      <c r="R90" s="321"/>
      <c r="S90" s="321"/>
      <c r="T90" s="321"/>
      <c r="U90" s="321"/>
      <c r="V90" s="321"/>
      <c r="W90" s="321"/>
      <c r="X90" s="321"/>
      <c r="Y90" s="321"/>
      <c r="Z90" s="321"/>
      <c r="AA90" s="322"/>
      <c r="AB90" s="83"/>
      <c r="AC90" s="30"/>
      <c r="AD90" s="83"/>
      <c r="AE90" s="77"/>
    </row>
    <row r="91" spans="1:31" x14ac:dyDescent="0.25">
      <c r="A91" s="81"/>
      <c r="B91" s="30"/>
      <c r="C91" s="30"/>
      <c r="D91" s="320"/>
      <c r="E91" s="321"/>
      <c r="F91" s="321"/>
      <c r="G91" s="321"/>
      <c r="H91" s="321"/>
      <c r="I91" s="321"/>
      <c r="J91" s="321"/>
      <c r="K91" s="321"/>
      <c r="L91" s="321"/>
      <c r="M91" s="321"/>
      <c r="N91" s="321"/>
      <c r="O91" s="321"/>
      <c r="P91" s="321"/>
      <c r="Q91" s="321"/>
      <c r="R91" s="321"/>
      <c r="S91" s="321"/>
      <c r="T91" s="321"/>
      <c r="U91" s="321"/>
      <c r="V91" s="321"/>
      <c r="W91" s="321"/>
      <c r="X91" s="321"/>
      <c r="Y91" s="321"/>
      <c r="Z91" s="321"/>
      <c r="AA91" s="322"/>
      <c r="AB91" s="83"/>
      <c r="AC91" s="30"/>
      <c r="AD91" s="83"/>
      <c r="AE91" s="77"/>
    </row>
    <row r="92" spans="1:31" x14ac:dyDescent="0.25">
      <c r="A92" s="81"/>
      <c r="B92" s="30"/>
      <c r="C92" s="30"/>
      <c r="D92" s="320"/>
      <c r="E92" s="321"/>
      <c r="F92" s="321"/>
      <c r="G92" s="321"/>
      <c r="H92" s="321"/>
      <c r="I92" s="321"/>
      <c r="J92" s="321"/>
      <c r="K92" s="321"/>
      <c r="L92" s="321"/>
      <c r="M92" s="321"/>
      <c r="N92" s="321"/>
      <c r="O92" s="321"/>
      <c r="P92" s="321"/>
      <c r="Q92" s="321"/>
      <c r="R92" s="321"/>
      <c r="S92" s="321"/>
      <c r="T92" s="321"/>
      <c r="U92" s="321"/>
      <c r="V92" s="321"/>
      <c r="W92" s="321"/>
      <c r="X92" s="321"/>
      <c r="Y92" s="321"/>
      <c r="Z92" s="321"/>
      <c r="AA92" s="322"/>
      <c r="AB92" s="83"/>
      <c r="AC92" s="30"/>
      <c r="AD92" s="83"/>
      <c r="AE92" s="77"/>
    </row>
    <row r="93" spans="1:31" x14ac:dyDescent="0.25">
      <c r="A93" s="81"/>
      <c r="B93" s="30"/>
      <c r="C93" s="30"/>
      <c r="D93" s="320"/>
      <c r="E93" s="321"/>
      <c r="F93" s="321"/>
      <c r="G93" s="321"/>
      <c r="H93" s="321"/>
      <c r="I93" s="321"/>
      <c r="J93" s="321"/>
      <c r="K93" s="321"/>
      <c r="L93" s="321"/>
      <c r="M93" s="321"/>
      <c r="N93" s="321"/>
      <c r="O93" s="321"/>
      <c r="P93" s="321"/>
      <c r="Q93" s="321"/>
      <c r="R93" s="321"/>
      <c r="S93" s="321"/>
      <c r="T93" s="321"/>
      <c r="U93" s="321"/>
      <c r="V93" s="321"/>
      <c r="W93" s="321"/>
      <c r="X93" s="321"/>
      <c r="Y93" s="321"/>
      <c r="Z93" s="321"/>
      <c r="AA93" s="322"/>
      <c r="AB93" s="83"/>
      <c r="AC93" s="30"/>
      <c r="AD93" s="83"/>
      <c r="AE93" s="77"/>
    </row>
    <row r="94" spans="1:31" x14ac:dyDescent="0.25">
      <c r="A94" s="81"/>
      <c r="B94" s="30"/>
      <c r="C94" s="30"/>
      <c r="D94" s="320"/>
      <c r="E94" s="321"/>
      <c r="F94" s="321"/>
      <c r="G94" s="321"/>
      <c r="H94" s="321"/>
      <c r="I94" s="321"/>
      <c r="J94" s="321"/>
      <c r="K94" s="321"/>
      <c r="L94" s="321"/>
      <c r="M94" s="321"/>
      <c r="N94" s="321"/>
      <c r="O94" s="321"/>
      <c r="P94" s="321"/>
      <c r="Q94" s="321"/>
      <c r="R94" s="321"/>
      <c r="S94" s="321"/>
      <c r="T94" s="321"/>
      <c r="U94" s="321"/>
      <c r="V94" s="321"/>
      <c r="W94" s="321"/>
      <c r="X94" s="321"/>
      <c r="Y94" s="321"/>
      <c r="Z94" s="321"/>
      <c r="AA94" s="322"/>
      <c r="AB94" s="83"/>
      <c r="AC94" s="30"/>
      <c r="AD94" s="83"/>
      <c r="AE94" s="77"/>
    </row>
    <row r="95" spans="1:31" x14ac:dyDescent="0.25">
      <c r="A95" s="81"/>
      <c r="B95" s="30"/>
      <c r="C95" s="30"/>
      <c r="D95" s="320"/>
      <c r="E95" s="321"/>
      <c r="F95" s="321"/>
      <c r="G95" s="321"/>
      <c r="H95" s="321"/>
      <c r="I95" s="321"/>
      <c r="J95" s="321"/>
      <c r="K95" s="321"/>
      <c r="L95" s="321"/>
      <c r="M95" s="321"/>
      <c r="N95" s="321"/>
      <c r="O95" s="321"/>
      <c r="P95" s="321"/>
      <c r="Q95" s="321"/>
      <c r="R95" s="321"/>
      <c r="S95" s="321"/>
      <c r="T95" s="321"/>
      <c r="U95" s="321"/>
      <c r="V95" s="321"/>
      <c r="W95" s="321"/>
      <c r="X95" s="321"/>
      <c r="Y95" s="321"/>
      <c r="Z95" s="321"/>
      <c r="AA95" s="322"/>
      <c r="AB95" s="83"/>
      <c r="AC95" s="30"/>
      <c r="AD95" s="83"/>
      <c r="AE95" s="77"/>
    </row>
    <row r="96" spans="1:31" x14ac:dyDescent="0.25">
      <c r="A96" s="81"/>
      <c r="B96" s="30"/>
      <c r="C96" s="30"/>
      <c r="D96" s="320"/>
      <c r="E96" s="321"/>
      <c r="F96" s="321"/>
      <c r="G96" s="321"/>
      <c r="H96" s="321"/>
      <c r="I96" s="321"/>
      <c r="J96" s="321"/>
      <c r="K96" s="321"/>
      <c r="L96" s="321"/>
      <c r="M96" s="321"/>
      <c r="N96" s="321"/>
      <c r="O96" s="321"/>
      <c r="P96" s="321"/>
      <c r="Q96" s="321"/>
      <c r="R96" s="321"/>
      <c r="S96" s="321"/>
      <c r="T96" s="321"/>
      <c r="U96" s="321"/>
      <c r="V96" s="321"/>
      <c r="W96" s="321"/>
      <c r="X96" s="321"/>
      <c r="Y96" s="321"/>
      <c r="Z96" s="321"/>
      <c r="AA96" s="322"/>
      <c r="AB96" s="83"/>
      <c r="AC96" s="30"/>
      <c r="AD96" s="83"/>
      <c r="AE96" s="77"/>
    </row>
    <row r="97" spans="1:31" x14ac:dyDescent="0.25">
      <c r="A97" s="81"/>
      <c r="B97" s="30"/>
      <c r="C97" s="30"/>
      <c r="D97" s="320"/>
      <c r="E97" s="321"/>
      <c r="F97" s="321"/>
      <c r="G97" s="321"/>
      <c r="H97" s="321"/>
      <c r="I97" s="321"/>
      <c r="J97" s="321"/>
      <c r="K97" s="321"/>
      <c r="L97" s="321"/>
      <c r="M97" s="321"/>
      <c r="N97" s="321"/>
      <c r="O97" s="321"/>
      <c r="P97" s="321"/>
      <c r="Q97" s="321"/>
      <c r="R97" s="321"/>
      <c r="S97" s="321"/>
      <c r="T97" s="321"/>
      <c r="U97" s="321"/>
      <c r="V97" s="321"/>
      <c r="W97" s="321"/>
      <c r="X97" s="321"/>
      <c r="Y97" s="321"/>
      <c r="Z97" s="321"/>
      <c r="AA97" s="322"/>
      <c r="AB97" s="83"/>
      <c r="AC97" s="30"/>
      <c r="AD97" s="83"/>
      <c r="AE97" s="77"/>
    </row>
    <row r="98" spans="1:31" x14ac:dyDescent="0.25">
      <c r="A98" s="81"/>
      <c r="B98" s="30"/>
      <c r="C98" s="30"/>
      <c r="D98" s="320"/>
      <c r="E98" s="321"/>
      <c r="F98" s="321"/>
      <c r="G98" s="321"/>
      <c r="H98" s="321"/>
      <c r="I98" s="321"/>
      <c r="J98" s="321"/>
      <c r="K98" s="321"/>
      <c r="L98" s="321"/>
      <c r="M98" s="321"/>
      <c r="N98" s="321"/>
      <c r="O98" s="321"/>
      <c r="P98" s="321"/>
      <c r="Q98" s="321"/>
      <c r="R98" s="321"/>
      <c r="S98" s="321"/>
      <c r="T98" s="321"/>
      <c r="U98" s="321"/>
      <c r="V98" s="321"/>
      <c r="W98" s="321"/>
      <c r="X98" s="321"/>
      <c r="Y98" s="321"/>
      <c r="Z98" s="321"/>
      <c r="AA98" s="322"/>
      <c r="AB98" s="83"/>
      <c r="AC98" s="30"/>
      <c r="AD98" s="83"/>
      <c r="AE98" s="77"/>
    </row>
    <row r="99" spans="1:31" x14ac:dyDescent="0.25">
      <c r="A99" s="81"/>
      <c r="B99" s="30"/>
      <c r="C99" s="30"/>
      <c r="D99" s="320"/>
      <c r="E99" s="321"/>
      <c r="F99" s="321"/>
      <c r="G99" s="321"/>
      <c r="H99" s="321"/>
      <c r="I99" s="321"/>
      <c r="J99" s="321"/>
      <c r="K99" s="321"/>
      <c r="L99" s="321"/>
      <c r="M99" s="321"/>
      <c r="N99" s="321"/>
      <c r="O99" s="321"/>
      <c r="P99" s="321"/>
      <c r="Q99" s="321"/>
      <c r="R99" s="321"/>
      <c r="S99" s="321"/>
      <c r="T99" s="321"/>
      <c r="U99" s="321"/>
      <c r="V99" s="321"/>
      <c r="W99" s="321"/>
      <c r="X99" s="321"/>
      <c r="Y99" s="321"/>
      <c r="Z99" s="321"/>
      <c r="AA99" s="322"/>
      <c r="AB99" s="83"/>
      <c r="AC99" s="30"/>
      <c r="AD99" s="83"/>
      <c r="AE99" s="77"/>
    </row>
    <row r="100" spans="1:31" x14ac:dyDescent="0.25">
      <c r="A100" s="81"/>
      <c r="B100" s="30"/>
      <c r="C100" s="30"/>
      <c r="D100" s="320"/>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2"/>
      <c r="AB100" s="83"/>
      <c r="AC100" s="30"/>
      <c r="AD100" s="83"/>
      <c r="AE100" s="77"/>
    </row>
    <row r="101" spans="1:31" x14ac:dyDescent="0.25">
      <c r="A101" s="81"/>
      <c r="B101" s="30"/>
      <c r="C101" s="30"/>
      <c r="D101" s="320"/>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2"/>
      <c r="AB101" s="83"/>
      <c r="AC101" s="30"/>
      <c r="AD101" s="83"/>
      <c r="AE101" s="77"/>
    </row>
    <row r="102" spans="1:31" x14ac:dyDescent="0.25">
      <c r="A102" s="81"/>
      <c r="B102" s="30"/>
      <c r="C102" s="30"/>
      <c r="D102" s="320"/>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2"/>
      <c r="AB102" s="83"/>
      <c r="AC102" s="30"/>
      <c r="AD102" s="83"/>
      <c r="AE102" s="77"/>
    </row>
    <row r="103" spans="1:31" x14ac:dyDescent="0.25">
      <c r="A103" s="81"/>
      <c r="B103" s="30"/>
      <c r="C103" s="30"/>
      <c r="D103" s="320"/>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2"/>
      <c r="AB103" s="83"/>
      <c r="AC103" s="30"/>
      <c r="AD103" s="83"/>
      <c r="AE103" s="77"/>
    </row>
    <row r="104" spans="1:31" x14ac:dyDescent="0.25">
      <c r="A104" s="81"/>
      <c r="B104" s="30"/>
      <c r="C104" s="30"/>
      <c r="D104" s="320"/>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2"/>
      <c r="AB104" s="83"/>
      <c r="AC104" s="30"/>
      <c r="AD104" s="83"/>
      <c r="AE104" s="77"/>
    </row>
    <row r="105" spans="1:31" x14ac:dyDescent="0.25">
      <c r="A105" s="81"/>
      <c r="B105" s="30"/>
      <c r="C105" s="30"/>
      <c r="D105" s="320"/>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2"/>
      <c r="AB105" s="83"/>
      <c r="AC105" s="30"/>
      <c r="AD105" s="83"/>
      <c r="AE105" s="77"/>
    </row>
    <row r="106" spans="1:31" ht="16.5" thickBot="1" x14ac:dyDescent="0.3">
      <c r="A106" s="84"/>
      <c r="B106" s="85"/>
      <c r="C106" s="85"/>
      <c r="D106" s="323"/>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5"/>
      <c r="AB106" s="86"/>
      <c r="AC106" s="85"/>
      <c r="AD106" s="86"/>
      <c r="AE106" s="87"/>
    </row>
    <row r="107" spans="1:31" x14ac:dyDescent="0.25">
      <c r="A107" s="2"/>
      <c r="B107" s="2"/>
      <c r="C107" s="2"/>
      <c r="D107" s="65"/>
      <c r="E107" s="65"/>
      <c r="F107" s="2"/>
      <c r="G107" s="2"/>
      <c r="H107" s="2"/>
      <c r="I107" s="2"/>
      <c r="J107" s="2"/>
      <c r="K107" s="2"/>
      <c r="L107" s="2"/>
      <c r="M107" s="2"/>
      <c r="N107" s="2"/>
      <c r="O107" s="2"/>
      <c r="P107" s="2"/>
      <c r="Q107" s="2"/>
      <c r="R107" s="2"/>
      <c r="S107" s="2"/>
      <c r="T107" s="2"/>
      <c r="U107" s="2"/>
      <c r="V107" s="2"/>
      <c r="W107" s="2"/>
      <c r="X107" s="2"/>
      <c r="Y107" s="2"/>
      <c r="Z107" s="2"/>
      <c r="AA107" s="2"/>
      <c r="AB107" s="27"/>
      <c r="AC107" s="2"/>
      <c r="AD107" s="27"/>
      <c r="AE107" s="2"/>
    </row>
    <row r="108" spans="1:31" x14ac:dyDescent="0.25">
      <c r="A108" s="2"/>
      <c r="B108" s="2"/>
      <c r="C108" s="2"/>
      <c r="D108" s="65"/>
      <c r="E108" s="65"/>
      <c r="F108" s="2"/>
      <c r="G108" s="2"/>
      <c r="H108" s="2"/>
      <c r="I108" s="2"/>
      <c r="J108" s="2"/>
      <c r="K108" s="2"/>
      <c r="L108" s="2"/>
      <c r="M108" s="2"/>
      <c r="N108" s="2"/>
      <c r="O108" s="2"/>
      <c r="P108" s="2"/>
      <c r="Q108" s="2"/>
      <c r="R108" s="2"/>
      <c r="S108" s="2"/>
      <c r="T108" s="2"/>
      <c r="U108" s="2"/>
      <c r="V108" s="2"/>
      <c r="W108" s="2"/>
      <c r="X108" s="2"/>
      <c r="Y108" s="2"/>
      <c r="Z108" s="2"/>
      <c r="AA108" s="2"/>
      <c r="AB108" s="27"/>
      <c r="AC108" s="2"/>
      <c r="AD108" s="27"/>
      <c r="AE108" s="2"/>
    </row>
    <row r="109" spans="1:31" x14ac:dyDescent="0.25">
      <c r="A109" s="2"/>
      <c r="B109" s="2"/>
      <c r="C109" s="2"/>
      <c r="D109" s="65"/>
      <c r="E109" s="65"/>
      <c r="F109" s="2"/>
      <c r="G109" s="2"/>
      <c r="H109" s="2"/>
      <c r="I109" s="2"/>
      <c r="J109" s="2"/>
      <c r="K109" s="2"/>
      <c r="L109" s="2"/>
      <c r="M109" s="2"/>
      <c r="N109" s="2"/>
      <c r="O109" s="2"/>
      <c r="P109" s="2"/>
      <c r="Q109" s="2"/>
      <c r="R109" s="2"/>
      <c r="S109" s="2"/>
      <c r="T109" s="2"/>
      <c r="U109" s="2"/>
      <c r="V109" s="2"/>
      <c r="W109" s="2"/>
      <c r="X109" s="2"/>
      <c r="Y109" s="2"/>
      <c r="Z109" s="2"/>
      <c r="AA109" s="2"/>
      <c r="AB109" s="27"/>
      <c r="AC109" s="2"/>
      <c r="AD109" s="27"/>
      <c r="AE109" s="2"/>
    </row>
    <row r="110" spans="1:31" x14ac:dyDescent="0.25">
      <c r="A110" s="2"/>
      <c r="B110" s="2"/>
      <c r="C110" s="2"/>
      <c r="D110" s="65"/>
      <c r="E110" s="65"/>
      <c r="F110" s="2"/>
      <c r="G110" s="2"/>
      <c r="H110" s="2"/>
      <c r="I110" s="2"/>
      <c r="J110" s="2"/>
      <c r="K110" s="2"/>
      <c r="L110" s="2"/>
      <c r="M110" s="2"/>
      <c r="N110" s="2"/>
      <c r="O110" s="2"/>
      <c r="P110" s="2"/>
      <c r="Q110" s="2"/>
      <c r="R110" s="2"/>
      <c r="S110" s="2"/>
      <c r="T110" s="2"/>
      <c r="U110" s="2"/>
      <c r="V110" s="2"/>
      <c r="W110" s="2"/>
      <c r="X110" s="2"/>
      <c r="Y110" s="2"/>
      <c r="Z110" s="2"/>
      <c r="AA110" s="2"/>
      <c r="AB110" s="27"/>
      <c r="AC110" s="2"/>
      <c r="AD110" s="27"/>
      <c r="AE110" s="2"/>
    </row>
    <row r="111" spans="1:31" x14ac:dyDescent="0.25">
      <c r="A111" s="2"/>
      <c r="B111" s="2"/>
      <c r="C111" s="2"/>
      <c r="D111" s="65"/>
      <c r="E111" s="65"/>
      <c r="F111" s="2"/>
      <c r="G111" s="2"/>
      <c r="H111" s="2"/>
      <c r="I111" s="2"/>
      <c r="J111" s="2"/>
      <c r="K111" s="2"/>
      <c r="L111" s="2"/>
      <c r="M111" s="2"/>
      <c r="N111" s="2"/>
      <c r="O111" s="2"/>
      <c r="P111" s="2"/>
      <c r="Q111" s="2"/>
      <c r="R111" s="2"/>
      <c r="S111" s="2"/>
      <c r="T111" s="2"/>
      <c r="U111" s="2"/>
      <c r="V111" s="2"/>
      <c r="W111" s="2"/>
      <c r="X111" s="2"/>
      <c r="Y111" s="2"/>
      <c r="Z111" s="2"/>
      <c r="AA111" s="2"/>
      <c r="AB111" s="27"/>
      <c r="AC111" s="2"/>
      <c r="AD111" s="27"/>
      <c r="AE111" s="2"/>
    </row>
    <row r="112" spans="1:31" x14ac:dyDescent="0.25">
      <c r="A112" s="30"/>
      <c r="B112" s="31"/>
      <c r="C112" s="204"/>
      <c r="D112" s="204"/>
      <c r="E112" s="204"/>
      <c r="F112" s="204"/>
      <c r="G112" s="204"/>
      <c r="H112" s="204"/>
      <c r="I112" s="115"/>
      <c r="J112" s="115"/>
      <c r="K112" s="115"/>
      <c r="L112" s="115"/>
      <c r="M112" s="115"/>
      <c r="N112" s="115"/>
      <c r="O112" s="115"/>
      <c r="P112" s="115"/>
      <c r="Q112" s="115"/>
      <c r="R112" s="115"/>
      <c r="S112" s="115"/>
      <c r="T112" s="115"/>
      <c r="U112" s="115"/>
      <c r="V112" s="115"/>
      <c r="W112" s="115"/>
      <c r="X112" s="115"/>
      <c r="Y112" s="115"/>
      <c r="Z112" s="115"/>
      <c r="AA112" s="115"/>
      <c r="AB112" s="115"/>
      <c r="AC112" s="2"/>
      <c r="AD112" s="27"/>
      <c r="AE112" s="2"/>
    </row>
    <row r="113" spans="1:31" x14ac:dyDescent="0.25">
      <c r="A113" s="30"/>
      <c r="B113" s="204"/>
      <c r="C113" s="205"/>
      <c r="D113" s="205"/>
      <c r="E113" s="205"/>
      <c r="F113" s="205"/>
      <c r="G113" s="205"/>
      <c r="H113" s="205"/>
      <c r="I113" s="206"/>
      <c r="J113" s="206"/>
      <c r="K113" s="206"/>
      <c r="L113" s="206"/>
      <c r="M113" s="206"/>
      <c r="N113" s="206"/>
      <c r="O113" s="206"/>
      <c r="P113" s="206"/>
      <c r="Q113" s="206"/>
      <c r="R113" s="206"/>
      <c r="S113" s="206"/>
      <c r="T113" s="206"/>
      <c r="U113" s="206"/>
      <c r="V113" s="206"/>
      <c r="W113" s="207"/>
      <c r="X113" s="207"/>
      <c r="Y113" s="207"/>
      <c r="Z113" s="207"/>
      <c r="AA113" s="207"/>
      <c r="AB113" s="207"/>
      <c r="AC113" s="2"/>
      <c r="AD113" s="27"/>
      <c r="AE113" s="2"/>
    </row>
    <row r="114" spans="1:31" x14ac:dyDescent="0.25">
      <c r="A114" s="30"/>
      <c r="B114" s="204"/>
      <c r="C114" s="205"/>
      <c r="D114" s="205"/>
      <c r="E114" s="205"/>
      <c r="F114" s="205"/>
      <c r="G114" s="205"/>
      <c r="H114" s="205"/>
      <c r="I114" s="206"/>
      <c r="J114" s="206"/>
      <c r="K114" s="206"/>
      <c r="L114" s="206"/>
      <c r="M114" s="206"/>
      <c r="N114" s="206"/>
      <c r="O114" s="206"/>
      <c r="P114" s="206"/>
      <c r="Q114" s="206"/>
      <c r="R114" s="206"/>
      <c r="S114" s="206"/>
      <c r="T114" s="206"/>
      <c r="U114" s="206"/>
      <c r="V114" s="206"/>
      <c r="W114" s="207"/>
      <c r="X114" s="207"/>
      <c r="Y114" s="207"/>
      <c r="Z114" s="207"/>
      <c r="AA114" s="207"/>
      <c r="AB114" s="207"/>
      <c r="AC114" s="2"/>
      <c r="AD114" s="27"/>
      <c r="AE114" s="2"/>
    </row>
    <row r="115" spans="1:31" x14ac:dyDescent="0.25">
      <c r="A115" s="30"/>
      <c r="B115" s="204"/>
      <c r="C115" s="205"/>
      <c r="D115" s="205"/>
      <c r="E115" s="205"/>
      <c r="F115" s="205"/>
      <c r="G115" s="205"/>
      <c r="H115" s="205"/>
      <c r="I115" s="207"/>
      <c r="J115" s="207"/>
      <c r="K115" s="207"/>
      <c r="L115" s="207"/>
      <c r="M115" s="207"/>
      <c r="N115" s="207"/>
      <c r="O115" s="207"/>
      <c r="P115" s="207"/>
      <c r="Q115" s="207"/>
      <c r="R115" s="207"/>
      <c r="S115" s="207"/>
      <c r="T115" s="207"/>
      <c r="U115" s="207"/>
      <c r="V115" s="207"/>
      <c r="W115" s="207"/>
      <c r="X115" s="207"/>
      <c r="Y115" s="207"/>
      <c r="Z115" s="207"/>
      <c r="AA115" s="207"/>
      <c r="AB115" s="207"/>
      <c r="AC115" s="2"/>
      <c r="AD115" s="27"/>
      <c r="AE115" s="2"/>
    </row>
    <row r="116" spans="1:31" x14ac:dyDescent="0.25">
      <c r="A116" s="30"/>
      <c r="B116" s="204"/>
      <c r="C116" s="205"/>
      <c r="D116" s="205"/>
      <c r="E116" s="205"/>
      <c r="F116" s="205"/>
      <c r="G116" s="205"/>
      <c r="H116" s="205"/>
      <c r="I116" s="207"/>
      <c r="J116" s="207"/>
      <c r="K116" s="207"/>
      <c r="L116" s="207"/>
      <c r="M116" s="207"/>
      <c r="N116" s="207"/>
      <c r="O116" s="207"/>
      <c r="P116" s="207"/>
      <c r="Q116" s="207"/>
      <c r="R116" s="207"/>
      <c r="S116" s="207"/>
      <c r="T116" s="207"/>
      <c r="U116" s="207"/>
      <c r="V116" s="207"/>
      <c r="W116" s="207"/>
      <c r="X116" s="207"/>
      <c r="Y116" s="207"/>
      <c r="Z116" s="207"/>
      <c r="AA116" s="207"/>
      <c r="AB116" s="207"/>
      <c r="AC116" s="2"/>
      <c r="AD116" s="27"/>
      <c r="AE116" s="2"/>
    </row>
  </sheetData>
  <mergeCells count="217">
    <mergeCell ref="B113:B116"/>
    <mergeCell ref="C113:H113"/>
    <mergeCell ref="I113:V114"/>
    <mergeCell ref="W113:AB114"/>
    <mergeCell ref="C114:H114"/>
    <mergeCell ref="C115:H115"/>
    <mergeCell ref="I115:V116"/>
    <mergeCell ref="W115:AB116"/>
    <mergeCell ref="C116:H116"/>
    <mergeCell ref="D83:AA106"/>
    <mergeCell ref="C112:H112"/>
    <mergeCell ref="I112:V112"/>
    <mergeCell ref="W112:AB112"/>
    <mergeCell ref="Y78:Z78"/>
    <mergeCell ref="M78:N78"/>
    <mergeCell ref="O78:P78"/>
    <mergeCell ref="Q78:R78"/>
    <mergeCell ref="S78:T78"/>
    <mergeCell ref="U78:V78"/>
    <mergeCell ref="W78:X78"/>
    <mergeCell ref="W77:X77"/>
    <mergeCell ref="Y77:Z77"/>
    <mergeCell ref="A78:B78"/>
    <mergeCell ref="C78:D78"/>
    <mergeCell ref="E78:F78"/>
    <mergeCell ref="G78:H78"/>
    <mergeCell ref="I78:J78"/>
    <mergeCell ref="K78:L78"/>
    <mergeCell ref="A79:B79"/>
    <mergeCell ref="C79:D79"/>
    <mergeCell ref="E79:F79"/>
    <mergeCell ref="G79:H79"/>
    <mergeCell ref="I79:J79"/>
    <mergeCell ref="K79:L79"/>
    <mergeCell ref="M79:N79"/>
    <mergeCell ref="O79:P79"/>
    <mergeCell ref="Q79:R79"/>
    <mergeCell ref="S79:T79"/>
    <mergeCell ref="U79:V79"/>
    <mergeCell ref="W79:X79"/>
    <mergeCell ref="Y79:Z79"/>
    <mergeCell ref="Y76:Z76"/>
    <mergeCell ref="A77:B77"/>
    <mergeCell ref="C77:D77"/>
    <mergeCell ref="E77:F77"/>
    <mergeCell ref="G77:H77"/>
    <mergeCell ref="I77:J77"/>
    <mergeCell ref="K77:L77"/>
    <mergeCell ref="M77:N77"/>
    <mergeCell ref="O77:P77"/>
    <mergeCell ref="Q77:R77"/>
    <mergeCell ref="M76:N76"/>
    <mergeCell ref="O76:P76"/>
    <mergeCell ref="Q76:R76"/>
    <mergeCell ref="S76:T76"/>
    <mergeCell ref="U76:V76"/>
    <mergeCell ref="W76:X76"/>
    <mergeCell ref="A76:B76"/>
    <mergeCell ref="C76:D76"/>
    <mergeCell ref="E76:F76"/>
    <mergeCell ref="G76:H76"/>
    <mergeCell ref="I76:J76"/>
    <mergeCell ref="K76:L76"/>
    <mergeCell ref="S77:T77"/>
    <mergeCell ref="U77:V77"/>
    <mergeCell ref="P50:U50"/>
    <mergeCell ref="V50:AA50"/>
    <mergeCell ref="D53:AA70"/>
    <mergeCell ref="Z48:AA48"/>
    <mergeCell ref="A49:C49"/>
    <mergeCell ref="D49:I49"/>
    <mergeCell ref="J49:O49"/>
    <mergeCell ref="P49:U49"/>
    <mergeCell ref="V49:AA49"/>
    <mergeCell ref="N48:O48"/>
    <mergeCell ref="P48:Q48"/>
    <mergeCell ref="R48:S48"/>
    <mergeCell ref="T48:U48"/>
    <mergeCell ref="V48:W48"/>
    <mergeCell ref="X48:Y48"/>
    <mergeCell ref="A48:C48"/>
    <mergeCell ref="D48:E48"/>
    <mergeCell ref="F48:G48"/>
    <mergeCell ref="H48:I48"/>
    <mergeCell ref="J48:K48"/>
    <mergeCell ref="L48:M48"/>
    <mergeCell ref="A50:C50"/>
    <mergeCell ref="D50:I50"/>
    <mergeCell ref="J50:O50"/>
    <mergeCell ref="D46:E46"/>
    <mergeCell ref="F46:G46"/>
    <mergeCell ref="H46:I46"/>
    <mergeCell ref="J46:K46"/>
    <mergeCell ref="L46:M46"/>
    <mergeCell ref="T47:U47"/>
    <mergeCell ref="V47:W47"/>
    <mergeCell ref="X47:Y47"/>
    <mergeCell ref="Z47:AA47"/>
    <mergeCell ref="X44:Y44"/>
    <mergeCell ref="Z44:AA44"/>
    <mergeCell ref="A45:C45"/>
    <mergeCell ref="D45:I45"/>
    <mergeCell ref="J45:O45"/>
    <mergeCell ref="P45:U45"/>
    <mergeCell ref="V45:AA45"/>
    <mergeCell ref="Z46:AA46"/>
    <mergeCell ref="A47:C47"/>
    <mergeCell ref="D47:E47"/>
    <mergeCell ref="F47:G47"/>
    <mergeCell ref="H47:I47"/>
    <mergeCell ref="J47:K47"/>
    <mergeCell ref="L47:M47"/>
    <mergeCell ref="N47:O47"/>
    <mergeCell ref="P47:Q47"/>
    <mergeCell ref="R47:S47"/>
    <mergeCell ref="N46:O46"/>
    <mergeCell ref="P46:Q46"/>
    <mergeCell ref="R46:S46"/>
    <mergeCell ref="T46:U46"/>
    <mergeCell ref="V46:W46"/>
    <mergeCell ref="X46:Y46"/>
    <mergeCell ref="A46:C46"/>
    <mergeCell ref="A43:C43"/>
    <mergeCell ref="D43:E43"/>
    <mergeCell ref="F43:G43"/>
    <mergeCell ref="H43:I43"/>
    <mergeCell ref="J43:K43"/>
    <mergeCell ref="L43:M43"/>
    <mergeCell ref="Z43:AA43"/>
    <mergeCell ref="A44:C44"/>
    <mergeCell ref="D44:E44"/>
    <mergeCell ref="F44:G44"/>
    <mergeCell ref="H44:I44"/>
    <mergeCell ref="J44:K44"/>
    <mergeCell ref="L44:M44"/>
    <mergeCell ref="N44:O44"/>
    <mergeCell ref="P44:Q44"/>
    <mergeCell ref="R44:S44"/>
    <mergeCell ref="N43:O43"/>
    <mergeCell ref="P43:Q43"/>
    <mergeCell ref="R43:S43"/>
    <mergeCell ref="T43:U43"/>
    <mergeCell ref="V43:W43"/>
    <mergeCell ref="X43:Y43"/>
    <mergeCell ref="T44:U44"/>
    <mergeCell ref="V44:W44"/>
    <mergeCell ref="A41:AE41"/>
    <mergeCell ref="A42:C42"/>
    <mergeCell ref="D42:E42"/>
    <mergeCell ref="F42:G42"/>
    <mergeCell ref="H42:I42"/>
    <mergeCell ref="J42:K42"/>
    <mergeCell ref="L42:M42"/>
    <mergeCell ref="N42:O42"/>
    <mergeCell ref="P42:Q42"/>
    <mergeCell ref="R42:S42"/>
    <mergeCell ref="T42:U42"/>
    <mergeCell ref="V42:W42"/>
    <mergeCell ref="X42:Y42"/>
    <mergeCell ref="Z42:AA42"/>
    <mergeCell ref="A24:A27"/>
    <mergeCell ref="A28:A38"/>
    <mergeCell ref="AB21:AB23"/>
    <mergeCell ref="AC21:AE22"/>
    <mergeCell ref="D22:E22"/>
    <mergeCell ref="F22:G22"/>
    <mergeCell ref="H22:I22"/>
    <mergeCell ref="J22:K22"/>
    <mergeCell ref="L22:M22"/>
    <mergeCell ref="N22:O22"/>
    <mergeCell ref="P22:Q22"/>
    <mergeCell ref="R22:S22"/>
    <mergeCell ref="A19:G19"/>
    <mergeCell ref="H19:AA19"/>
    <mergeCell ref="AB19:AE19"/>
    <mergeCell ref="A20:AE20"/>
    <mergeCell ref="A21:B23"/>
    <mergeCell ref="C21:C23"/>
    <mergeCell ref="D21:I21"/>
    <mergeCell ref="J21:O21"/>
    <mergeCell ref="P21:U21"/>
    <mergeCell ref="V21:AA21"/>
    <mergeCell ref="T22:U22"/>
    <mergeCell ref="V22:W22"/>
    <mergeCell ref="X22:Y22"/>
    <mergeCell ref="Z22:AA22"/>
    <mergeCell ref="A17:B17"/>
    <mergeCell ref="C17:AA17"/>
    <mergeCell ref="AB17:AE17"/>
    <mergeCell ref="A18:G18"/>
    <mergeCell ref="H18:AA18"/>
    <mergeCell ref="AB18:AE18"/>
    <mergeCell ref="A15:B15"/>
    <mergeCell ref="C15:AA15"/>
    <mergeCell ref="AB15:AE15"/>
    <mergeCell ref="A16:B16"/>
    <mergeCell ref="C16:AA16"/>
    <mergeCell ref="AB16:AE16"/>
    <mergeCell ref="A13:B14"/>
    <mergeCell ref="C13:AA14"/>
    <mergeCell ref="AB13:AE14"/>
    <mergeCell ref="A6:AE6"/>
    <mergeCell ref="A7:AE7"/>
    <mergeCell ref="A8:AE8"/>
    <mergeCell ref="A9:AE9"/>
    <mergeCell ref="A10:AE10"/>
    <mergeCell ref="A11:AE11"/>
    <mergeCell ref="A1:B4"/>
    <mergeCell ref="C1:AB2"/>
    <mergeCell ref="AC1:AE1"/>
    <mergeCell ref="AC2:AE2"/>
    <mergeCell ref="C3:AB4"/>
    <mergeCell ref="AC3:AE3"/>
    <mergeCell ref="AC4:AE4"/>
    <mergeCell ref="A12:B12"/>
    <mergeCell ref="C12:AA12"/>
    <mergeCell ref="AB12:AE12"/>
  </mergeCells>
  <conditionalFormatting sqref="D24:AA40">
    <cfRule type="cellIs" dxfId="1" priority="1" operator="equal">
      <formula>"E"</formula>
    </cfRule>
    <cfRule type="cellIs" dxfId="0" priority="2" operator="equal">
      <formula>"P"</formula>
    </cfRule>
  </conditionalFormatting>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PSICOSOCIAL</vt:lpstr>
      <vt:lpstr>RIESGO BIOMECANICO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Máximo Cortes</cp:lastModifiedBy>
  <dcterms:created xsi:type="dcterms:W3CDTF">2019-10-29T15:19:21Z</dcterms:created>
  <dcterms:modified xsi:type="dcterms:W3CDTF">2022-03-16T13:35:41Z</dcterms:modified>
</cp:coreProperties>
</file>