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pas\Escritorio\SGI\SGC\Cronograma y plan 2023 SIG-PESV\"/>
    </mc:Choice>
  </mc:AlternateContent>
  <xr:revisionPtr revIDLastSave="0" documentId="13_ncr:1_{11081D7F-29A0-414C-8DA8-7ECEF041D0B3}" xr6:coauthVersionLast="47" xr6:coauthVersionMax="47" xr10:uidLastSave="{00000000-0000-0000-0000-000000000000}"/>
  <bookViews>
    <workbookView xWindow="0" yWindow="15" windowWidth="28800" windowHeight="15060" xr2:uid="{00000000-000D-0000-FFFF-FFFF00000000}"/>
  </bookViews>
  <sheets>
    <sheet name="Plan Trabajo Anual" sheetId="16" r:id="rId1"/>
    <sheet name="Porcentaje de Avance" sheetId="17" r:id="rId2"/>
    <sheet name="Informe Gestión" sheetId="18" state="hidden" r:id="rId3"/>
  </sheets>
  <definedNames>
    <definedName name="_xlnm.Print_Area" localSheetId="0">'Plan Trabajo Anual'!$A$1:$AA$64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"$#REF!.$A$1:$Z$56"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4_1">#REF!</definedName>
    <definedName name="Excel_BuiltIn_Print_Area_4_1_1">#REF!</definedName>
    <definedName name="Excel_BuiltIn_Print_Area_4_1_1_1">"$#REF!.$A$1:$Z$37"</definedName>
    <definedName name="Excel_BuiltIn_Print_Area_5">"$#REF!.$A$1:$AJ$52"</definedName>
    <definedName name="Excel_BuiltIn_Print_Area_5_1">"$#REF!.$A$1:$Z$52"</definedName>
    <definedName name="Excel_BuiltIn_Print_Area_5_1_1">"$#REF!.$A$1:$Z$53"</definedName>
    <definedName name="Excel_BuiltIn_Print_Area_6_1">"$#REF!.$A$1:$Z$49"</definedName>
    <definedName name="Excel_BuiltIn_Print_Area_6_1_1">"$#REF!.$A$1:$Z$38"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" i="16" l="1"/>
  <c r="AC14" i="16"/>
  <c r="AC15" i="16"/>
  <c r="AC16" i="16"/>
  <c r="AC27" i="16"/>
  <c r="AC28" i="16"/>
  <c r="AC31" i="16"/>
  <c r="AC25" i="16"/>
  <c r="AC24" i="16"/>
  <c r="F46" i="17" l="1"/>
  <c r="F45" i="17"/>
  <c r="D46" i="17"/>
  <c r="D45" i="17"/>
  <c r="B46" i="17"/>
  <c r="H46" i="17" s="1"/>
  <c r="B45" i="17"/>
  <c r="F39" i="17"/>
  <c r="F38" i="17"/>
  <c r="D39" i="17"/>
  <c r="D38" i="17"/>
  <c r="B39" i="17"/>
  <c r="B38" i="17"/>
  <c r="H38" i="17" s="1"/>
  <c r="B31" i="17"/>
  <c r="D31" i="17"/>
  <c r="F31" i="17"/>
  <c r="F32" i="17"/>
  <c r="E28" i="17" s="1"/>
  <c r="D32" i="17"/>
  <c r="B32" i="17"/>
  <c r="F25" i="17"/>
  <c r="D25" i="17"/>
  <c r="B25" i="17"/>
  <c r="F24" i="17"/>
  <c r="D24" i="17"/>
  <c r="B24" i="17"/>
  <c r="J60" i="16"/>
  <c r="M60" i="16"/>
  <c r="P60" i="16"/>
  <c r="S60" i="16"/>
  <c r="V60" i="16"/>
  <c r="Y60" i="16"/>
  <c r="G60" i="16"/>
  <c r="D60" i="16"/>
  <c r="AC11" i="16"/>
  <c r="AE11" i="16" s="1"/>
  <c r="AC12" i="16"/>
  <c r="AD12" i="16"/>
  <c r="AD13" i="16"/>
  <c r="AE15" i="16"/>
  <c r="AD16" i="16"/>
  <c r="AC17" i="16"/>
  <c r="AC18" i="16"/>
  <c r="AD18" i="16"/>
  <c r="AC19" i="16"/>
  <c r="AD19" i="16"/>
  <c r="AC20" i="16"/>
  <c r="AD20" i="16"/>
  <c r="AC21" i="16"/>
  <c r="AD21" i="16"/>
  <c r="AC22" i="16"/>
  <c r="AD22" i="16"/>
  <c r="AC23" i="16"/>
  <c r="AD23" i="16"/>
  <c r="AD24" i="16"/>
  <c r="AD25" i="16"/>
  <c r="AC26" i="16"/>
  <c r="AD26" i="16"/>
  <c r="AE27" i="16"/>
  <c r="AD28" i="16"/>
  <c r="AC29" i="16"/>
  <c r="AD29" i="16"/>
  <c r="AE29" i="16" s="1"/>
  <c r="AC30" i="16"/>
  <c r="AD30" i="16"/>
  <c r="AD31" i="16"/>
  <c r="AE31" i="16" s="1"/>
  <c r="AC32" i="16"/>
  <c r="AD32" i="16"/>
  <c r="AC33" i="16"/>
  <c r="AE33" i="16" s="1"/>
  <c r="AC34" i="16"/>
  <c r="AD34" i="16"/>
  <c r="AC35" i="16"/>
  <c r="AD35" i="16"/>
  <c r="AE35" i="16" s="1"/>
  <c r="AC36" i="16"/>
  <c r="AD36" i="16"/>
  <c r="AE36" i="16" s="1"/>
  <c r="AC37" i="16"/>
  <c r="AD37" i="16"/>
  <c r="AE37" i="16" s="1"/>
  <c r="AC38" i="16"/>
  <c r="AD38" i="16"/>
  <c r="AC39" i="16"/>
  <c r="AD39" i="16"/>
  <c r="AE39" i="16" s="1"/>
  <c r="AC40" i="16"/>
  <c r="AD40" i="16"/>
  <c r="AE40" i="16" s="1"/>
  <c r="AC41" i="16"/>
  <c r="AD41" i="16"/>
  <c r="AE41" i="16" s="1"/>
  <c r="AC42" i="16"/>
  <c r="AD42" i="16"/>
  <c r="AE42" i="16" s="1"/>
  <c r="AC43" i="16"/>
  <c r="AD43" i="16"/>
  <c r="AC44" i="16"/>
  <c r="AD44" i="16"/>
  <c r="AC45" i="16"/>
  <c r="AD45" i="16"/>
  <c r="AC46" i="16"/>
  <c r="AD46" i="16"/>
  <c r="AC47" i="16"/>
  <c r="AD47" i="16"/>
  <c r="AC48" i="16"/>
  <c r="AD48" i="16"/>
  <c r="AC49" i="16"/>
  <c r="AD49" i="16"/>
  <c r="AC50" i="16"/>
  <c r="AD50" i="16"/>
  <c r="AE50" i="16" s="1"/>
  <c r="AC51" i="16"/>
  <c r="AD51" i="16"/>
  <c r="AC52" i="16"/>
  <c r="AD52" i="16"/>
  <c r="AE52" i="16" s="1"/>
  <c r="AC53" i="16"/>
  <c r="AD53" i="16"/>
  <c r="AC54" i="16"/>
  <c r="AD54" i="16"/>
  <c r="AC55" i="16"/>
  <c r="AD55" i="16"/>
  <c r="AE55" i="16" s="1"/>
  <c r="AC56" i="16"/>
  <c r="AD56" i="16"/>
  <c r="AE56" i="16" s="1"/>
  <c r="AC57" i="16"/>
  <c r="AD57" i="16"/>
  <c r="AC58" i="16"/>
  <c r="AD58" i="16"/>
  <c r="AE58" i="16" s="1"/>
  <c r="AC59" i="16"/>
  <c r="AD59" i="16"/>
  <c r="AE59" i="16" s="1"/>
  <c r="C28" i="17"/>
  <c r="H45" i="17"/>
  <c r="H39" i="17"/>
  <c r="E35" i="17"/>
  <c r="A35" i="17"/>
  <c r="AE54" i="16"/>
  <c r="AE49" i="16"/>
  <c r="AE44" i="16"/>
  <c r="AE48" i="16"/>
  <c r="AE46" i="16"/>
  <c r="AE30" i="16"/>
  <c r="AE45" i="16"/>
  <c r="AE47" i="16"/>
  <c r="AE43" i="16"/>
  <c r="AE51" i="16"/>
  <c r="AE38" i="16"/>
  <c r="AE34" i="16"/>
  <c r="AE28" i="16"/>
  <c r="AE16" i="16"/>
  <c r="AE17" i="16"/>
  <c r="AE13" i="16"/>
  <c r="AE14" i="16"/>
  <c r="AE22" i="16"/>
  <c r="AE24" i="16"/>
  <c r="AE57" i="16"/>
  <c r="AE19" i="16"/>
  <c r="AD10" i="16"/>
  <c r="AD60" i="16"/>
  <c r="C12" i="17" s="1"/>
  <c r="AC10" i="16"/>
  <c r="AE25" i="16"/>
  <c r="AE53" i="16"/>
  <c r="AE21" i="16"/>
  <c r="AE20" i="16"/>
  <c r="AE32" i="16" l="1"/>
  <c r="AE26" i="16"/>
  <c r="AE18" i="16"/>
  <c r="AE12" i="16"/>
  <c r="G35" i="17"/>
  <c r="H24" i="17"/>
  <c r="H25" i="17"/>
  <c r="E21" i="17"/>
  <c r="H31" i="17"/>
  <c r="C35" i="17"/>
  <c r="G42" i="17"/>
  <c r="C42" i="17"/>
  <c r="E42" i="17"/>
  <c r="A21" i="17"/>
  <c r="AC60" i="16"/>
  <c r="A12" i="17" s="1"/>
  <c r="E12" i="17" s="1"/>
  <c r="H32" i="17"/>
  <c r="G28" i="17" s="1"/>
  <c r="G21" i="17"/>
  <c r="AE10" i="16"/>
  <c r="A42" i="17"/>
  <c r="C21" i="17"/>
  <c r="A28" i="17"/>
  <c r="C16" i="17" l="1"/>
  <c r="E17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Luffi</author>
  </authors>
  <commentList>
    <comment ref="A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Jusava: Proyectado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Jusava: Ejecutado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<sst xmlns="http://schemas.openxmlformats.org/spreadsheetml/2006/main" count="589" uniqueCount="188">
  <si>
    <t>ACTIVIDADES</t>
  </si>
  <si>
    <t>P</t>
  </si>
  <si>
    <t>E</t>
  </si>
  <si>
    <t>HACER</t>
  </si>
  <si>
    <t>VERIFICAR</t>
  </si>
  <si>
    <t>RESPONSABLE</t>
  </si>
  <si>
    <t>TRIMESTRE I</t>
  </si>
  <si>
    <t>TRIMESTRE II</t>
  </si>
  <si>
    <t>TRIMESTRE III</t>
  </si>
  <si>
    <t>TRIMESTRE IV</t>
  </si>
  <si>
    <t>EVIDENCIAS</t>
  </si>
  <si>
    <t>CONSOLIDADO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</si>
  <si>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</si>
  <si>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</si>
  <si>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</si>
  <si>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</si>
  <si>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</si>
  <si>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</si>
  <si>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</si>
  <si>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</si>
  <si>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</si>
  <si>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</si>
  <si>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</si>
  <si>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</si>
  <si>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E </t>
  </si>
  <si>
    <t>% CUMPLIMIENTO</t>
  </si>
  <si>
    <t xml:space="preserve">OBSERVACIONES </t>
  </si>
  <si>
    <t xml:space="preserve">PLANEAR </t>
  </si>
  <si>
    <t xml:space="preserve">ACTUAR </t>
  </si>
  <si>
    <t xml:space="preserve">METODOLOGIA </t>
  </si>
  <si>
    <t xml:space="preserve">N° Horas </t>
  </si>
  <si>
    <t xml:space="preserve">Fechas </t>
  </si>
  <si>
    <t xml:space="preserve">Representante legal </t>
  </si>
  <si>
    <t xml:space="preserve">Verificar la legalidad de la empresa o profesional quien realiza las evaluaciones medicas ocupacionales </t>
  </si>
  <si>
    <t xml:space="preserve">Identificacion de las fuentes en agua poble, servicios sanitarios y disposicion de basuras que tenga la empresa </t>
  </si>
  <si>
    <t xml:space="preserve">Solicitar reportes de los accidentes y enfermedades laborales a la ARL </t>
  </si>
  <si>
    <t xml:space="preserve">realizar la investigacion de accidentes laborales a partir de la firma del convenio  </t>
  </si>
  <si>
    <t xml:space="preserve">resgistro estadistico de incidente, accidente y enfermedad laboral </t>
  </si>
  <si>
    <t xml:space="preserve">Inspecciones planeadas </t>
  </si>
  <si>
    <t>diseñar y ejecutar PPRE y plan de ayuda mutua</t>
  </si>
  <si>
    <t>Formatos que Aplican Por Estándar</t>
  </si>
  <si>
    <t>NUMERO DE ACTIVIADES PROGRMADAS</t>
  </si>
  <si>
    <t>NUMERO DE ACTIVIDADES EJECUTADAS</t>
  </si>
  <si>
    <t>PORCENTAJE DE CUMPLIMIENTO</t>
  </si>
  <si>
    <t>DIFERENCIA</t>
  </si>
  <si>
    <t>PORCENTAJE FALTANTE EJECUCION DE ACTIVIDEADES</t>
  </si>
  <si>
    <t>1 TRIMESTRE</t>
  </si>
  <si>
    <t>2 TRIMESTRE</t>
  </si>
  <si>
    <t>3 TRIMESTRE</t>
  </si>
  <si>
    <t>4 TRIMESTRE</t>
  </si>
  <si>
    <t>PLANEADAS</t>
  </si>
  <si>
    <t>EJECUTADAS</t>
  </si>
  <si>
    <t>ENERO</t>
  </si>
  <si>
    <t>MARZO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</si>
  <si>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</si>
  <si>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</si>
  <si>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</si>
  <si>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</si>
  <si>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</si>
  <si>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</si>
  <si>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</si>
  <si>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</si>
  <si>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</si>
  <si>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</si>
  <si>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Actividades Proyectadas de Acuerdo a Res. 0312/19</t>
  </si>
  <si>
    <t>SISTEMA DE GESTION DE SEGURIDAD Y SALUD EN EL TRABAJO</t>
  </si>
  <si>
    <t>DISEÑADO POR:</t>
  </si>
  <si>
    <t>REVISADO POR:</t>
  </si>
  <si>
    <t>APROBADO POR:</t>
  </si>
  <si>
    <t xml:space="preserve">Profesional SST
Lic.     </t>
  </si>
  <si>
    <t>Representante Legal</t>
  </si>
  <si>
    <t xml:space="preserve">ESTANDARES MINIMOS </t>
  </si>
  <si>
    <t>Aprobado por:                 	Asesor SST</t>
  </si>
  <si>
    <t>Autorizado por:                            	Representante Legal</t>
  </si>
  <si>
    <t xml:space="preserve">Afiliaciones del personal de la empresa / relación del personal </t>
  </si>
  <si>
    <t>Realizar el Programa de capacitación anual</t>
  </si>
  <si>
    <t>Realizar la evaluación inicial del Sistema de Gestión de SST, identificando las prioridades para establecer el plan de trabajo anual o para la actualización del existente</t>
  </si>
  <si>
    <t>Definir la matriz legal que contemple las normas actualizadas del Sistema General de Riesgos Laborales aplicables a la empresa.</t>
  </si>
  <si>
    <t xml:space="preserve">Establecer un procedimiento para la identificación y evaluación de las especificaciones en SST de las compras y adquisición de productos y servicios. / Proveedores </t>
  </si>
  <si>
    <t xml:space="preserve">Definir la Descripción sociodemográfica y Diagnóstico de condiciones de salud de los trabajadores de la empresa </t>
  </si>
  <si>
    <t xml:space="preserve">Desarrollar las actividades de medicina del trabajo, prevención y promoción de la salud y programas de vigilancia epidemiológica requeridos, de acuerdo a diagnostico de condiciones definido </t>
  </si>
  <si>
    <t>Informar por escrito al médico o IPS que realiza las evaluaciones ocupacionales los perfiles de cargos con una descripción de las tareas y el medio en el cual se desarrollará la labor respectiva.</t>
  </si>
  <si>
    <t>Realizar las evaluaciones médicas de acuerdo con la normatividad y los peligros/riesgos a los cuales se encuentre expuesto el trabajador.</t>
  </si>
  <si>
    <t xml:space="preserve">Definir de acuerdo a las evaluaciones medicas ocupacionales según los resultados las restricciones y recomendaciones medico laborales </t>
  </si>
  <si>
    <t xml:space="preserve">Diseñar y ejecutar el programa definido de los estilos de vida saludable para el personal de la empresa </t>
  </si>
  <si>
    <t xml:space="preserve">registrar estadistico de la frecuencia de los AT Y EL </t>
  </si>
  <si>
    <t xml:space="preserve">Registrar Medición de la severidad  de los incidentes, Accidentes de Trabajo y Enfermedad Laboral </t>
  </si>
  <si>
    <t xml:space="preserve">Registrar medicion de la mortalidad de los AT y EL de la empresa </t>
  </si>
  <si>
    <t>registrar Medición de la prevalencia de los incidentes, Accidentes de Trabajo y Enfermedad Laboral</t>
  </si>
  <si>
    <t>registrar Medición de la incidencia de los incidentes, Accidentes de Trabajo y Enfermedad Laboral</t>
  </si>
  <si>
    <t>registrar estadisticas de ausentismo laboral de la empresa</t>
  </si>
  <si>
    <t xml:space="preserve">Realizar los mantenimiento periodico de las instalaciones, equipos, maquinas y herramientas de la empresa </t>
  </si>
  <si>
    <t>preparación y  capacitacion de brigadas de emergencias</t>
  </si>
  <si>
    <t xml:space="preserve">Registrar acciones de mejora conforme a la revision de la alta dirección </t>
  </si>
  <si>
    <t xml:space="preserve">De acuerdo a las investigaciones de los AT  generadas se verificará las acciones de mejora </t>
  </si>
  <si>
    <t xml:space="preserve">Realizar el plan de mejoramiento para el SG-SST </t>
  </si>
  <si>
    <t>ELABORADO POR:</t>
  </si>
  <si>
    <t>FORMATO PLAN DE TRABAJO ANUAL 2020</t>
  </si>
  <si>
    <t>Registrar las acciones correctivas o preventivas del desarrollo del SIG</t>
  </si>
  <si>
    <t>programar auditoria interna incluidos el COPASST</t>
  </si>
  <si>
    <t>Realizar revisión de la alta dirección en el SIG</t>
  </si>
  <si>
    <t>Nombrar responsable del SIG en la empresa</t>
  </si>
  <si>
    <t xml:space="preserve">Establecer las responsabilidades del SIG de la empresa </t>
  </si>
  <si>
    <t xml:space="preserve">HSEQ  </t>
  </si>
  <si>
    <t xml:space="preserve"> representante legal/ HSEQ </t>
  </si>
  <si>
    <t>Nombramiento Conformacion del COPASST / Y conformacion del comité  del PESV de la empresa</t>
  </si>
  <si>
    <t>Realizar el programa de Inducción y reinducción,</t>
  </si>
  <si>
    <t>RRHH/HSEQ</t>
  </si>
  <si>
    <t xml:space="preserve">HSEQ  representante legal  o personal contratado externo </t>
  </si>
  <si>
    <t>Politica del SIG/PESV</t>
  </si>
  <si>
    <t>Definir los objetivos del SIG /PESV  de conformidad con la política,</t>
  </si>
  <si>
    <t>Diseñar y definir un plan anual de trabajo para el cumplimiento del SIG</t>
  </si>
  <si>
    <t>Definir  un sistema de archivo y retención documental, para los registros y documentos que soportan del SIG.</t>
  </si>
  <si>
    <t xml:space="preserve">Realizar anualmente la Rendición de Cuentas del desarrollo del SIG  en la empresa con el personal </t>
  </si>
  <si>
    <t>Definir mecanismos eficaces para recibir y responder las comunicaciones internas y externas del SIG,</t>
  </si>
  <si>
    <t>Representante legal /Cordinador administrativo operativo,</t>
  </si>
  <si>
    <t xml:space="preserve"> representante legal//RRHH</t>
  </si>
  <si>
    <t>Diseñar presupuesto anual para el SIG de la empresa.</t>
  </si>
  <si>
    <t>TRANSPORTE SEGURO ESPECIALIZADO S.A.S</t>
  </si>
  <si>
    <t>CÓDIGO:</t>
  </si>
  <si>
    <t>VERSIÓN:</t>
  </si>
  <si>
    <t xml:space="preserve">FECHA: </t>
  </si>
  <si>
    <t xml:space="preserve"> Cronograma  de actividad del SIG/PESV</t>
  </si>
  <si>
    <t>Curso Virtual de capacitación de cincuenta (50) horas en SST del responsable y demas cursos obligatorios.</t>
  </si>
  <si>
    <t>Código</t>
  </si>
  <si>
    <t>FECHA</t>
  </si>
  <si>
    <t>Versión:</t>
  </si>
  <si>
    <t>ACTIVIDADES AÑO 2023</t>
  </si>
  <si>
    <t>FOR-HSEQ-02</t>
  </si>
  <si>
    <t>Stephanie Fernandez</t>
  </si>
  <si>
    <t>Llila Vega</t>
  </si>
  <si>
    <t>Adriana Florez</t>
  </si>
  <si>
    <t>COPASST</t>
  </si>
  <si>
    <t>HSEQ</t>
  </si>
  <si>
    <t>PROCESO HSEQ</t>
  </si>
  <si>
    <t xml:space="preserve">Solicitar el documento en el que consta la asignación, con la respectiva determinación de
responsabilidades y constatar la hoja de vida con soportes, de la persona asignada  </t>
  </si>
  <si>
    <t xml:space="preserve">Manual de funciones y responsabilidades por cago firmado por cada empleado y por los mienbros de cada mienbrosde los diferestes comites , evidencia de acta y formato de asistencia con la socializacion del mismo  </t>
  </si>
  <si>
    <t xml:space="preserve">presupuesto diligenciado firmado  y socializado </t>
  </si>
  <si>
    <t xml:space="preserve">Planilla de pago de tres meses anteriores, contrato laboral y hoja de vida  </t>
  </si>
  <si>
    <t xml:space="preserve">Actas de convocatoria, elección, conformación nombramiento y acta de asistencia con registro fotografico, Actas de reunion del comité  mensual </t>
  </si>
  <si>
    <t xml:space="preserve">Solicitar documentos que evidencien las actividades de capacitación brindada a los integrantes del COPASST / listado de asistencias y registro fotografico </t>
  </si>
  <si>
    <t xml:space="preserve">Actas de conformacion y acta de asistencia con registro fotografico, Actas de reunion del comité  de cada tres meses, con informe de gestion del comité  </t>
  </si>
  <si>
    <t xml:space="preserve">Solicitar el programa de
capacitación anual ,  Solicitar los documentos que evidencien el cumplimiento del programa de capacitación actas de asistencia, evaluacion de capacitacion y registro fotografico  </t>
  </si>
  <si>
    <t xml:space="preserve">listado del personal  con evidencias de cada uno con induccion evaluacion de la induccion asistencia y registro fotografico  </t>
  </si>
  <si>
    <t xml:space="preserve">Registros de evidencia de la generacion del certificado del curso  </t>
  </si>
  <si>
    <t xml:space="preserve"> la política del Sistema de Gestión de SST de la empresa,  fecha de
emisión, firmada por el representante legal actual, evaluación de la politica, registro de asistencia y registro fotografico de la publicación y socializacion   </t>
  </si>
  <si>
    <t xml:space="preserve">Revisar si los objetivos se encuentran definidos, cumplen con las condiciones mencionadas en el criterio y si existen evidencias del proceso de difusión o socilización  </t>
  </si>
  <si>
    <t xml:space="preserve">Evaluacion del SG-SST diligenciada y firmada por representante legal y responsable de SST  </t>
  </si>
  <si>
    <t xml:space="preserve">Plan de trabajo anual definido, calificado y firmado por el empleador y el responsable SST  </t>
  </si>
  <si>
    <t xml:space="preserve">Registro documental (listado maestro de documentos) , procedimiento de control de documentos  </t>
  </si>
  <si>
    <t xml:space="preserve">Procedimiento de redicion de cuentas, registro de asistencia y registro fotografico  </t>
  </si>
  <si>
    <t xml:space="preserve">Matriz de requisitos legales con la normatividad vigente, listado de asistencia de socialización </t>
  </si>
  <si>
    <t xml:space="preserve">Procedimiento en comunicación y mecanismos de reporte para SST  </t>
  </si>
  <si>
    <t xml:space="preserve">Procedimiento, Base de datos de los proveedores, formato seguimiento de los proveedores  </t>
  </si>
  <si>
    <t xml:space="preserve">Procedimiento solicializado con listado de asistencia y registro fotografico  </t>
  </si>
  <si>
    <t xml:space="preserve">encuesta de perfil sociodemografico diligenciada, scializada y tabulada, diagnostico de condiciones en salud definido y socializado  </t>
  </si>
  <si>
    <t xml:space="preserve">evidencia de las actividades mediante registros de asistencias y registro fotografico de las actividades </t>
  </si>
  <si>
    <t xml:space="preserve">Carta de solicitud, perfiles de cada cargo (manuales) a la IPS ocupacional  </t>
  </si>
  <si>
    <t xml:space="preserve">Certificados medicos ocupacionales, profesiograma, carta de notificación al trabajador dobre el resultado de los examenes    </t>
  </si>
  <si>
    <t xml:space="preserve">Licencia del profesional y documentacion legal de la IPS  </t>
  </si>
  <si>
    <t xml:space="preserve">Listado de asistencia de socializacion al personal procedimiento de reintegro laboral a la empresa, registro fotografico  </t>
  </si>
  <si>
    <t xml:space="preserve">Actas de asistencia, registro fotografico y evaluaciones  de las capacitaciones </t>
  </si>
  <si>
    <t xml:space="preserve">diligenciar  con evidencia fotografica cada trimestre </t>
  </si>
  <si>
    <t xml:space="preserve">de acuerdo a las verificaciones de las entidades al SG-SST se registrará mediante un plan de mejora hacia las acciones correctivas el cumplimiento de dichas acciones propuestas  </t>
  </si>
  <si>
    <t xml:space="preserve">según los informe de las investigaciones se identificará si se cumplieron con las acciones de mejora propuestas mediante la matriz de hallazgos  </t>
  </si>
  <si>
    <t xml:space="preserve">de acuerdo a los resultados de la revision anual de la alta dirección se genera el cumplimiento del plan de mejora mediante la matriz de hallazgos y registro fotografico de las actividades cumplidas  </t>
  </si>
  <si>
    <t xml:space="preserve">informe de las acciones correctivas y preventivas generadas en el SG-SST, Divulgada cada una al comité en SST mediante registro de asistencia y fotografias   </t>
  </si>
  <si>
    <t xml:space="preserve">Archivar los reportes existentes de los AT y EL ren caso de ser afirmativo realizar la respectiva investigacion de los mismos, registro de asistencia y socializacion de los reportes  </t>
  </si>
  <si>
    <t xml:space="preserve">en el caso de que se presente se realizara la investigacion con sus anexos, capacitacion y socialización del evento con registro fotografico y acta de asistencia  </t>
  </si>
  <si>
    <t xml:space="preserve">Tener registro estadistico del requisito  </t>
  </si>
  <si>
    <t xml:space="preserve">Socializar los procedimientos mediante registro de asistencias   </t>
  </si>
  <si>
    <t>Registrar periódicamente las inspecciones mediante los registros de inspecciones</t>
  </si>
  <si>
    <t xml:space="preserve">diigenciar el cronograma de inspecciones, socializar el procedimiento mediante registro de asistencia y llevar registro fotografico de cada mantenimiento realizado   </t>
  </si>
  <si>
    <t xml:space="preserve">Diligenciar documento del PPRE y sus anexos, divulgación del mismo, registro del simulacro anual realizado  </t>
  </si>
  <si>
    <t xml:space="preserve">Actas de asistencia, actas de conformacion de brigadas de emergencia y registro fotografico de la socialización,entrega de dotación y conformación </t>
  </si>
  <si>
    <t xml:space="preserve">Resultado estadistico de indicadores con el respectivo informe impreso y socializado a gerencia  </t>
  </si>
  <si>
    <t xml:space="preserve">Formato plan de auditorias, evidencia del resultado de la auditorI aunal realizada al SGSST </t>
  </si>
  <si>
    <t xml:space="preserve">Acta reunion gerencial fin de año parte gerencial , generando un plan de accion según los resultados de la revision de alta gerencia </t>
  </si>
  <si>
    <t xml:space="preserve">informe de la auditoria y acta de asistencia con registro fotografico de la socialización  </t>
  </si>
  <si>
    <t>Fecha Modificación:
mayo 2023
Revisión No. 1</t>
  </si>
  <si>
    <t>CODIGO: FOR-HSEQ-02</t>
  </si>
  <si>
    <t>PLAN DE TRABAJO SIG 2023</t>
  </si>
  <si>
    <t xml:space="preserve">Diligenciar indicadores </t>
  </si>
  <si>
    <t>LIDERES DE PROCESO</t>
  </si>
  <si>
    <t xml:space="preserve">Conformacion del Comité de convivencia laboral  de la empresa / REUNIONES </t>
  </si>
  <si>
    <t>Definir de un procedimiento para evaluar el impacto sobre SIG que se pueda generar por cambios internos o externos.</t>
  </si>
  <si>
    <t>Realizar procedimientos, instructivos, fichas,  adecuado para  TSE</t>
  </si>
  <si>
    <t xml:space="preserve">Informar al copasst sobre la reunion gerencial y programar una reunion con el COPASS-PESV  incluido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</si>
</sst>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€-2]* #,##0.00_-;\-[$€-2]* #,##0.00_-;_-[$€-2]* &quot;-&quot;??_-"/>
  </numFmts>
  <fonts count="37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indexed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12" fillId="0" borderId="0"/>
    <xf numFmtId="0" fontId="23" fillId="0" borderId="0"/>
    <xf numFmtId="0" fontId="23" fillId="0" borderId="0"/>
    <xf numFmtId="0" fontId="12" fillId="23" borderId="4" applyNumberFormat="0" applyFont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16" borderId="5" applyNumberFormat="0" applyAlignment="0" applyProtection="0"/>
    <xf numFmtId="0" fontId="12" fillId="24" borderId="0" applyNumberFormat="0" applyBorder="0" applyAlignment="0" applyProtection="0"/>
    <xf numFmtId="0" fontId="1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7" fillId="0" borderId="8" applyNumberFormat="0" applyFill="0" applyAlignment="0" applyProtection="0"/>
    <xf numFmtId="0" fontId="21" fillId="0" borderId="9" applyNumberFormat="0" applyFill="0" applyAlignment="0" applyProtection="0"/>
    <xf numFmtId="0" fontId="12" fillId="0" borderId="0"/>
  </cellStyleXfs>
  <cellXfs count="169">
    <xf numFmtId="0" fontId="0" fillId="0" borderId="0" xfId="0"/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36" applyFont="1"/>
    <xf numFmtId="0" fontId="22" fillId="0" borderId="0" xfId="0" applyFont="1" applyBorder="1" applyAlignment="1" applyProtection="1">
      <alignment horizontal="left" vertical="center" wrapText="1"/>
      <protection locked="0"/>
    </xf>
    <xf numFmtId="0" fontId="25" fillId="25" borderId="0" xfId="36" applyFont="1" applyFill="1" applyBorder="1" applyAlignment="1">
      <alignment horizontal="center" vertical="center" textRotation="90"/>
    </xf>
    <xf numFmtId="0" fontId="24" fillId="0" borderId="0" xfId="36" applyFont="1" applyAlignment="1">
      <alignment wrapText="1"/>
    </xf>
    <xf numFmtId="0" fontId="25" fillId="25" borderId="0" xfId="36" applyFont="1" applyFill="1" applyBorder="1" applyAlignment="1">
      <alignment horizontal="center" vertical="center" wrapText="1"/>
    </xf>
    <xf numFmtId="0" fontId="26" fillId="25" borderId="0" xfId="36" applyFont="1" applyFill="1" applyBorder="1" applyAlignment="1">
      <alignment horizontal="center" vertical="center" wrapText="1"/>
    </xf>
    <xf numFmtId="0" fontId="22" fillId="25" borderId="0" xfId="36" applyFont="1" applyFill="1" applyBorder="1" applyAlignment="1">
      <alignment horizontal="center" vertical="center" textRotation="90"/>
    </xf>
    <xf numFmtId="0" fontId="24" fillId="25" borderId="0" xfId="0" applyFont="1" applyFill="1" applyBorder="1" applyAlignment="1" applyProtection="1">
      <alignment vertical="center" wrapText="1"/>
      <protection locked="0"/>
    </xf>
    <xf numFmtId="0" fontId="24" fillId="25" borderId="0" xfId="36" applyFont="1" applyFill="1" applyBorder="1" applyAlignment="1">
      <alignment horizontal="center" vertical="center" wrapText="1"/>
    </xf>
    <xf numFmtId="0" fontId="24" fillId="25" borderId="0" xfId="0" applyFont="1" applyFill="1" applyBorder="1" applyAlignment="1" applyProtection="1">
      <alignment horizontal="justify" vertical="top"/>
      <protection locked="0"/>
    </xf>
    <xf numFmtId="0" fontId="24" fillId="25" borderId="0" xfId="0" applyFont="1" applyFill="1" applyBorder="1" applyAlignment="1" applyProtection="1">
      <alignment horizontal="left" vertical="center" wrapText="1"/>
      <protection locked="0"/>
    </xf>
    <xf numFmtId="0" fontId="24" fillId="25" borderId="0" xfId="0" applyFont="1" applyFill="1" applyBorder="1" applyAlignment="1" applyProtection="1">
      <alignment vertical="top" wrapText="1"/>
      <protection locked="0"/>
    </xf>
    <xf numFmtId="0" fontId="24" fillId="25" borderId="0" xfId="36" applyFont="1" applyFill="1" applyBorder="1" applyAlignment="1">
      <alignment horizontal="left" vertical="center" wrapText="1"/>
    </xf>
    <xf numFmtId="0" fontId="24" fillId="25" borderId="0" xfId="36" applyFont="1" applyFill="1" applyBorder="1"/>
    <xf numFmtId="0" fontId="22" fillId="25" borderId="0" xfId="0" applyFont="1" applyFill="1" applyBorder="1" applyAlignment="1" applyProtection="1">
      <alignment horizontal="left" vertical="center" wrapText="1"/>
      <protection locked="0"/>
    </xf>
    <xf numFmtId="0" fontId="22" fillId="25" borderId="0" xfId="36" applyFont="1" applyFill="1" applyBorder="1" applyAlignment="1">
      <alignment horizontal="left"/>
    </xf>
    <xf numFmtId="0" fontId="24" fillId="25" borderId="0" xfId="0" applyFont="1" applyFill="1" applyBorder="1" applyAlignment="1" applyProtection="1">
      <alignment horizontal="center" vertical="center" wrapText="1"/>
      <protection locked="0"/>
    </xf>
    <xf numFmtId="17" fontId="24" fillId="25" borderId="0" xfId="36" applyNumberFormat="1" applyFont="1" applyFill="1" applyBorder="1" applyAlignment="1">
      <alignment vertical="center" wrapText="1"/>
    </xf>
    <xf numFmtId="0" fontId="24" fillId="25" borderId="0" xfId="36" applyFont="1" applyFill="1" applyBorder="1" applyAlignment="1">
      <alignment horizontal="center" vertical="center"/>
    </xf>
    <xf numFmtId="9" fontId="24" fillId="25" borderId="0" xfId="41" applyFont="1" applyFill="1" applyBorder="1" applyAlignment="1">
      <alignment horizontal="center" vertical="center"/>
    </xf>
    <xf numFmtId="17" fontId="24" fillId="25" borderId="0" xfId="36" applyNumberFormat="1" applyFont="1" applyFill="1" applyBorder="1" applyAlignment="1">
      <alignment horizontal="left" vertical="center" wrapText="1"/>
    </xf>
    <xf numFmtId="0" fontId="24" fillId="25" borderId="0" xfId="36" applyFont="1" applyFill="1" applyBorder="1" applyAlignment="1">
      <alignment horizontal="center" vertical="top"/>
    </xf>
    <xf numFmtId="0" fontId="22" fillId="25" borderId="0" xfId="36" applyFont="1" applyFill="1" applyBorder="1" applyAlignment="1">
      <alignment horizontal="left" vertical="top"/>
    </xf>
    <xf numFmtId="0" fontId="25" fillId="25" borderId="0" xfId="36" applyFont="1" applyFill="1" applyBorder="1" applyAlignment="1">
      <alignment horizontal="center" vertical="center" textRotation="90" wrapText="1"/>
    </xf>
    <xf numFmtId="0" fontId="24" fillId="25" borderId="0" xfId="36" applyFont="1" applyFill="1" applyBorder="1" applyAlignment="1"/>
    <xf numFmtId="0" fontId="22" fillId="25" borderId="0" xfId="36" applyFont="1" applyFill="1" applyBorder="1"/>
    <xf numFmtId="0" fontId="24" fillId="25" borderId="0" xfId="36" applyFont="1" applyFill="1" applyBorder="1" applyAlignment="1">
      <alignment wrapText="1"/>
    </xf>
    <xf numFmtId="0" fontId="24" fillId="25" borderId="0" xfId="36" applyFont="1" applyFill="1" applyBorder="1" applyAlignment="1">
      <alignment vertical="center"/>
    </xf>
    <xf numFmtId="0" fontId="24" fillId="25" borderId="0" xfId="36" applyFont="1" applyFill="1" applyBorder="1" applyAlignment="1">
      <alignment horizontal="justify" vertical="center"/>
    </xf>
    <xf numFmtId="0" fontId="12" fillId="0" borderId="10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22" fillId="0" borderId="0" xfId="0" applyFont="1" applyAlignment="1" applyProtection="1">
      <alignment horizontal="left"/>
      <protection locked="0"/>
    </xf>
    <xf numFmtId="0" fontId="12" fillId="0" borderId="10" xfId="0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10" xfId="0" applyBorder="1"/>
    <xf numFmtId="0" fontId="36" fillId="33" borderId="21" xfId="36" applyFont="1" applyFill="1" applyBorder="1" applyAlignment="1">
      <alignment horizontal="center" vertical="center" wrapText="1"/>
    </xf>
    <xf numFmtId="0" fontId="36" fillId="33" borderId="18" xfId="36" applyFont="1" applyFill="1" applyBorder="1" applyAlignment="1">
      <alignment horizontal="center" vertical="center" wrapText="1"/>
    </xf>
    <xf numFmtId="0" fontId="36" fillId="33" borderId="23" xfId="36" applyFont="1" applyFill="1" applyBorder="1" applyAlignment="1">
      <alignment vertical="center" wrapText="1"/>
    </xf>
    <xf numFmtId="0" fontId="36" fillId="33" borderId="20" xfId="36" applyFont="1" applyFill="1" applyBorder="1" applyAlignment="1">
      <alignment vertical="center" wrapText="1"/>
    </xf>
    <xf numFmtId="0" fontId="36" fillId="33" borderId="22" xfId="36" applyFont="1" applyFill="1" applyBorder="1" applyAlignment="1">
      <alignment vertical="center" wrapText="1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26" borderId="27" xfId="0" applyFont="1" applyFill="1" applyBorder="1" applyAlignment="1" applyProtection="1">
      <alignment horizontal="center" vertical="center" wrapText="1"/>
      <protection locked="0"/>
    </xf>
    <xf numFmtId="0" fontId="31" fillId="0" borderId="33" xfId="0" applyFont="1" applyBorder="1" applyProtection="1">
      <protection locked="0"/>
    </xf>
    <xf numFmtId="0" fontId="31" fillId="0" borderId="34" xfId="0" applyFont="1" applyBorder="1" applyProtection="1">
      <protection locked="0"/>
    </xf>
    <xf numFmtId="0" fontId="31" fillId="0" borderId="34" xfId="36" applyFont="1" applyFill="1" applyBorder="1" applyAlignment="1">
      <alignment horizontal="center" vertical="center" wrapText="1"/>
    </xf>
    <xf numFmtId="0" fontId="31" fillId="0" borderId="35" xfId="36" applyFont="1" applyFill="1" applyBorder="1" applyAlignment="1">
      <alignment horizontal="center" vertical="center" wrapText="1"/>
    </xf>
    <xf numFmtId="0" fontId="31" fillId="0" borderId="28" xfId="0" applyFont="1" applyBorder="1" applyAlignment="1" applyProtection="1">
      <alignment horizontal="left" vertical="center" wrapText="1"/>
      <protection locked="0"/>
    </xf>
    <xf numFmtId="0" fontId="31" fillId="0" borderId="17" xfId="36" applyFont="1" applyFill="1" applyBorder="1" applyAlignment="1">
      <alignment horizontal="center" vertical="center"/>
    </xf>
    <xf numFmtId="9" fontId="31" fillId="0" borderId="16" xfId="41" applyFont="1" applyBorder="1" applyAlignment="1">
      <alignment horizontal="center" vertical="center"/>
    </xf>
    <xf numFmtId="0" fontId="31" fillId="0" borderId="16" xfId="41" applyNumberFormat="1" applyFont="1" applyBorder="1" applyAlignment="1">
      <alignment horizontal="center" vertical="center" wrapText="1"/>
    </xf>
    <xf numFmtId="0" fontId="35" fillId="0" borderId="16" xfId="0" applyFont="1" applyFill="1" applyBorder="1" applyAlignment="1" applyProtection="1">
      <alignment horizontal="left" vertical="center" wrapText="1"/>
      <protection locked="0"/>
    </xf>
    <xf numFmtId="0" fontId="34" fillId="0" borderId="16" xfId="0" applyFont="1" applyBorder="1" applyAlignment="1" applyProtection="1">
      <alignment horizontal="left" vertical="center" wrapText="1"/>
      <protection locked="0"/>
    </xf>
    <xf numFmtId="0" fontId="31" fillId="0" borderId="36" xfId="0" applyFont="1" applyBorder="1" applyProtection="1">
      <protection locked="0"/>
    </xf>
    <xf numFmtId="0" fontId="31" fillId="0" borderId="32" xfId="0" applyFont="1" applyBorder="1" applyProtection="1">
      <protection locked="0"/>
    </xf>
    <xf numFmtId="0" fontId="31" fillId="0" borderId="32" xfId="36" applyFont="1" applyFill="1" applyBorder="1" applyAlignment="1">
      <alignment horizontal="center" vertical="center" wrapText="1"/>
    </xf>
    <xf numFmtId="0" fontId="31" fillId="0" borderId="37" xfId="36" applyFont="1" applyFill="1" applyBorder="1" applyAlignment="1">
      <alignment horizontal="center" vertical="center" wrapText="1"/>
    </xf>
    <xf numFmtId="0" fontId="31" fillId="0" borderId="36" xfId="36" applyFont="1" applyFill="1" applyBorder="1" applyAlignment="1">
      <alignment horizontal="center" vertical="center" wrapText="1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10" xfId="0" applyFont="1" applyBorder="1" applyAlignment="1" applyProtection="1">
      <alignment vertical="center" wrapText="1"/>
      <protection locked="0"/>
    </xf>
    <xf numFmtId="0" fontId="31" fillId="0" borderId="31" xfId="0" applyFont="1" applyBorder="1" applyAlignment="1" applyProtection="1">
      <alignment horizontal="left" vertical="center" wrapText="1"/>
      <protection locked="0"/>
    </xf>
    <xf numFmtId="0" fontId="35" fillId="0" borderId="10" xfId="0" applyFont="1" applyFill="1" applyBorder="1" applyAlignment="1" applyProtection="1">
      <alignment horizontal="left" vertical="center" wrapText="1"/>
      <protection locked="0"/>
    </xf>
    <xf numFmtId="9" fontId="31" fillId="0" borderId="10" xfId="41" applyFont="1" applyBorder="1" applyAlignment="1">
      <alignment horizontal="center" vertical="center"/>
    </xf>
    <xf numFmtId="0" fontId="34" fillId="0" borderId="10" xfId="0" applyFont="1" applyFill="1" applyBorder="1" applyAlignment="1" applyProtection="1">
      <alignment horizontal="left" vertical="center" wrapText="1"/>
      <protection locked="0"/>
    </xf>
    <xf numFmtId="0" fontId="34" fillId="0" borderId="10" xfId="0" applyFont="1" applyBorder="1" applyAlignment="1" applyProtection="1">
      <alignment horizontal="left" vertical="center" wrapText="1"/>
      <protection locked="0"/>
    </xf>
    <xf numFmtId="0" fontId="31" fillId="0" borderId="36" xfId="36" applyFont="1" applyBorder="1"/>
    <xf numFmtId="0" fontId="31" fillId="0" borderId="31" xfId="0" applyFont="1" applyFill="1" applyBorder="1" applyAlignment="1" applyProtection="1">
      <alignment horizontal="left" vertical="center" wrapText="1"/>
      <protection locked="0"/>
    </xf>
    <xf numFmtId="0" fontId="31" fillId="25" borderId="10" xfId="0" applyFont="1" applyFill="1" applyBorder="1" applyAlignment="1" applyProtection="1">
      <alignment vertical="center" wrapText="1"/>
      <protection locked="0"/>
    </xf>
    <xf numFmtId="0" fontId="31" fillId="25" borderId="32" xfId="36" applyFont="1" applyFill="1" applyBorder="1" applyAlignment="1">
      <alignment horizontal="center" vertical="center" wrapText="1"/>
    </xf>
    <xf numFmtId="0" fontId="31" fillId="25" borderId="11" xfId="0" applyFont="1" applyFill="1" applyBorder="1" applyAlignment="1" applyProtection="1">
      <alignment vertical="center" wrapText="1"/>
      <protection locked="0"/>
    </xf>
    <xf numFmtId="0" fontId="31" fillId="0" borderId="38" xfId="36" applyFont="1" applyFill="1" applyBorder="1" applyAlignment="1">
      <alignment horizontal="center" vertical="center" wrapText="1"/>
    </xf>
    <xf numFmtId="0" fontId="31" fillId="0" borderId="39" xfId="36" applyFont="1" applyFill="1" applyBorder="1" applyAlignment="1">
      <alignment horizontal="center" vertical="center" wrapText="1"/>
    </xf>
    <xf numFmtId="0" fontId="31" fillId="0" borderId="40" xfId="36" applyFont="1" applyFill="1" applyBorder="1" applyAlignment="1">
      <alignment horizontal="center" vertical="center" wrapText="1"/>
    </xf>
    <xf numFmtId="0" fontId="31" fillId="0" borderId="12" xfId="0" applyFont="1" applyBorder="1" applyAlignment="1" applyProtection="1">
      <alignment horizontal="left" vertical="center" wrapText="1"/>
      <protection locked="0"/>
    </xf>
    <xf numFmtId="0" fontId="31" fillId="0" borderId="24" xfId="36" applyFont="1" applyFill="1" applyBorder="1" applyAlignment="1">
      <alignment horizontal="center" vertical="center"/>
    </xf>
    <xf numFmtId="9" fontId="31" fillId="0" borderId="15" xfId="41" applyFont="1" applyBorder="1" applyAlignment="1">
      <alignment horizontal="center" vertical="center"/>
    </xf>
    <xf numFmtId="0" fontId="35" fillId="0" borderId="11" xfId="0" applyFont="1" applyFill="1" applyBorder="1" applyAlignment="1" applyProtection="1">
      <alignment horizontal="left" vertical="center" wrapText="1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31" fillId="25" borderId="10" xfId="36" applyFont="1" applyFill="1" applyBorder="1" applyAlignment="1"/>
    <xf numFmtId="0" fontId="31" fillId="25" borderId="10" xfId="36" applyNumberFormat="1" applyFont="1" applyFill="1" applyBorder="1" applyAlignment="1"/>
    <xf numFmtId="0" fontId="31" fillId="25" borderId="10" xfId="36" applyFont="1" applyFill="1" applyBorder="1" applyAlignment="1">
      <alignment horizontal="center"/>
    </xf>
    <xf numFmtId="0" fontId="34" fillId="25" borderId="10" xfId="0" applyFont="1" applyFill="1" applyBorder="1" applyAlignment="1" applyProtection="1">
      <alignment horizontal="left" vertical="center" wrapText="1"/>
      <protection locked="0"/>
    </xf>
    <xf numFmtId="0" fontId="25" fillId="25" borderId="0" xfId="36" applyFont="1" applyFill="1" applyBorder="1" applyAlignment="1">
      <alignment horizontal="center" vertical="center" textRotation="90"/>
    </xf>
    <xf numFmtId="0" fontId="26" fillId="25" borderId="0" xfId="36" applyFont="1" applyFill="1" applyBorder="1" applyAlignment="1">
      <alignment horizontal="center" vertical="center" wrapText="1"/>
    </xf>
    <xf numFmtId="0" fontId="25" fillId="25" borderId="0" xfId="36" applyFont="1" applyFill="1" applyBorder="1" applyAlignment="1">
      <alignment horizontal="center" vertical="center" wrapText="1"/>
    </xf>
    <xf numFmtId="0" fontId="22" fillId="25" borderId="0" xfId="36" applyFont="1" applyFill="1" applyBorder="1" applyAlignment="1">
      <alignment horizontal="left"/>
    </xf>
    <xf numFmtId="0" fontId="24" fillId="25" borderId="0" xfId="36" applyFont="1" applyFill="1" applyBorder="1" applyAlignment="1">
      <alignment horizontal="center" vertical="top"/>
    </xf>
    <xf numFmtId="0" fontId="35" fillId="33" borderId="18" xfId="36" applyFont="1" applyFill="1" applyBorder="1" applyAlignment="1">
      <alignment horizontal="center" vertical="center" wrapText="1"/>
    </xf>
    <xf numFmtId="0" fontId="36" fillId="33" borderId="18" xfId="36" applyFont="1" applyFill="1" applyBorder="1" applyAlignment="1">
      <alignment horizontal="center" vertical="center" wrapText="1"/>
    </xf>
    <xf numFmtId="0" fontId="31" fillId="25" borderId="16" xfId="36" applyFont="1" applyFill="1" applyBorder="1" applyAlignment="1">
      <alignment horizontal="center"/>
    </xf>
    <xf numFmtId="0" fontId="33" fillId="27" borderId="11" xfId="36" applyFont="1" applyFill="1" applyBorder="1" applyAlignment="1">
      <alignment horizontal="center" vertical="center" textRotation="90"/>
    </xf>
    <xf numFmtId="0" fontId="33" fillId="27" borderId="15" xfId="36" applyFont="1" applyFill="1" applyBorder="1" applyAlignment="1">
      <alignment horizontal="center" vertical="center" textRotation="90"/>
    </xf>
    <xf numFmtId="0" fontId="22" fillId="25" borderId="0" xfId="36" applyFont="1" applyFill="1" applyBorder="1" applyAlignment="1">
      <alignment horizontal="left" vertical="top"/>
    </xf>
    <xf numFmtId="0" fontId="33" fillId="34" borderId="15" xfId="36" applyFont="1" applyFill="1" applyBorder="1" applyAlignment="1">
      <alignment horizontal="center" vertical="center" textRotation="90"/>
    </xf>
    <xf numFmtId="0" fontId="35" fillId="30" borderId="12" xfId="36" applyFont="1" applyFill="1" applyBorder="1" applyAlignment="1">
      <alignment horizontal="center" vertical="center" textRotation="90"/>
    </xf>
    <xf numFmtId="0" fontId="35" fillId="30" borderId="14" xfId="36" applyFont="1" applyFill="1" applyBorder="1" applyAlignment="1">
      <alignment horizontal="center" vertical="center" textRotation="90"/>
    </xf>
    <xf numFmtId="0" fontId="35" fillId="29" borderId="12" xfId="36" applyFont="1" applyFill="1" applyBorder="1" applyAlignment="1">
      <alignment horizontal="center" vertical="center" textRotation="90"/>
    </xf>
    <xf numFmtId="0" fontId="35" fillId="29" borderId="14" xfId="36" applyFont="1" applyFill="1" applyBorder="1" applyAlignment="1">
      <alignment horizontal="center" vertical="center" textRotation="90"/>
    </xf>
    <xf numFmtId="0" fontId="22" fillId="25" borderId="0" xfId="36" applyFont="1" applyFill="1" applyBorder="1" applyAlignment="1">
      <alignment horizontal="center" vertical="center" textRotation="90"/>
    </xf>
    <xf numFmtId="0" fontId="25" fillId="25" borderId="0" xfId="36" applyFont="1" applyFill="1" applyBorder="1" applyAlignment="1">
      <alignment horizontal="center" vertical="center" textRotation="90" wrapText="1"/>
    </xf>
    <xf numFmtId="0" fontId="34" fillId="25" borderId="10" xfId="36" applyFont="1" applyFill="1" applyBorder="1" applyAlignment="1">
      <alignment horizontal="center" vertical="center" wrapText="1"/>
    </xf>
    <xf numFmtId="0" fontId="34" fillId="25" borderId="10" xfId="36" applyFont="1" applyFill="1" applyBorder="1" applyAlignment="1">
      <alignment horizontal="center"/>
    </xf>
    <xf numFmtId="0" fontId="34" fillId="25" borderId="10" xfId="36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14" fontId="33" fillId="0" borderId="25" xfId="0" applyNumberFormat="1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5" fillId="33" borderId="20" xfId="36" applyFont="1" applyFill="1" applyBorder="1" applyAlignment="1">
      <alignment horizontal="center" vertical="center" wrapText="1"/>
    </xf>
    <xf numFmtId="0" fontId="36" fillId="33" borderId="21" xfId="36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4" fillId="25" borderId="29" xfId="36" applyFont="1" applyFill="1" applyBorder="1" applyAlignment="1">
      <alignment horizontal="center" vertical="center"/>
    </xf>
    <xf numFmtId="0" fontId="34" fillId="25" borderId="12" xfId="36" applyFont="1" applyFill="1" applyBorder="1" applyAlignment="1">
      <alignment horizontal="center" vertical="center"/>
    </xf>
    <xf numFmtId="0" fontId="34" fillId="25" borderId="0" xfId="36" applyFont="1" applyFill="1" applyBorder="1" applyAlignment="1">
      <alignment horizontal="center" vertical="center"/>
    </xf>
    <xf numFmtId="0" fontId="34" fillId="25" borderId="14" xfId="36" applyFont="1" applyFill="1" applyBorder="1" applyAlignment="1">
      <alignment horizontal="center" vertical="center"/>
    </xf>
    <xf numFmtId="0" fontId="34" fillId="25" borderId="30" xfId="36" applyFont="1" applyFill="1" applyBorder="1" applyAlignment="1">
      <alignment horizontal="center" vertical="center"/>
    </xf>
    <xf numFmtId="0" fontId="34" fillId="25" borderId="28" xfId="36" applyFont="1" applyFill="1" applyBorder="1" applyAlignment="1">
      <alignment horizontal="center" vertical="center"/>
    </xf>
    <xf numFmtId="0" fontId="36" fillId="33" borderId="41" xfId="36" applyFont="1" applyFill="1" applyBorder="1" applyAlignment="1">
      <alignment horizontal="center" vertical="center" wrapText="1"/>
    </xf>
    <xf numFmtId="0" fontId="35" fillId="33" borderId="41" xfId="36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0" borderId="0" xfId="0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27" borderId="10" xfId="0" applyFont="1" applyFill="1" applyBorder="1" applyAlignment="1">
      <alignment horizontal="center" vertical="top" wrapText="1"/>
    </xf>
    <xf numFmtId="0" fontId="0" fillId="27" borderId="10" xfId="0" applyFill="1" applyBorder="1" applyAlignment="1">
      <alignment horizontal="center" vertical="top" wrapText="1"/>
    </xf>
    <xf numFmtId="0" fontId="12" fillId="28" borderId="10" xfId="0" applyFont="1" applyFill="1" applyBorder="1" applyAlignment="1">
      <alignment horizontal="center" vertical="top" wrapText="1"/>
    </xf>
    <xf numFmtId="0" fontId="0" fillId="28" borderId="10" xfId="0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2" fontId="0" fillId="0" borderId="19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33" borderId="10" xfId="0" applyFont="1" applyFill="1" applyBorder="1" applyAlignment="1">
      <alignment horizontal="center" vertical="center"/>
    </xf>
    <xf numFmtId="0" fontId="12" fillId="30" borderId="10" xfId="0" applyFont="1" applyFill="1" applyBorder="1" applyAlignment="1">
      <alignment horizontal="center" vertical="center"/>
    </xf>
    <xf numFmtId="0" fontId="12" fillId="32" borderId="10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1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 2" xfId="32" xr:uid="{00000000-0005-0000-0000-000020000000}"/>
    <cellStyle name="Incorrecto" xfId="33" builtinId="27" customBuiltin="1"/>
    <cellStyle name="Millares 2" xfId="34" xr:uid="{00000000-0005-0000-0000-000022000000}"/>
    <cellStyle name="Neutral" xfId="35" builtinId="28" customBuiltin="1"/>
    <cellStyle name="Normal" xfId="0" builtinId="0"/>
    <cellStyle name="Normal 2" xfId="36" xr:uid="{00000000-0005-0000-0000-000025000000}"/>
    <cellStyle name="Normal 2 2" xfId="52" xr:uid="{00000000-0005-0000-0000-000026000000}"/>
    <cellStyle name="Normal 3" xfId="37" xr:uid="{00000000-0005-0000-0000-000027000000}"/>
    <cellStyle name="Normal 3 2" xfId="38" xr:uid="{00000000-0005-0000-0000-000028000000}"/>
    <cellStyle name="Notas" xfId="39" builtinId="10" customBuiltin="1"/>
    <cellStyle name="Porcentual 2" xfId="40" xr:uid="{00000000-0005-0000-0000-00002A000000}"/>
    <cellStyle name="Porcentual 3" xfId="41" xr:uid="{00000000-0005-0000-0000-00002B000000}"/>
    <cellStyle name="Salida" xfId="42" builtinId="21" customBuiltin="1"/>
    <cellStyle name="Sin nombre1" xfId="43" xr:uid="{00000000-0005-0000-0000-00002D000000}"/>
    <cellStyle name="Sin nombre2" xfId="44" xr:uid="{00000000-0005-0000-0000-00002E000000}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607"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</dxfs>
  <tableStyles count="0" defaultTableStyle="TableStyleMedium9" defaultPivotStyle="PivotStyleLight16"/>
  <colors>
    <mruColors>
      <color rgb="FF217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7</xdr:row>
      <xdr:rowOff>0</xdr:rowOff>
    </xdr:from>
    <xdr:to>
      <xdr:col>37</xdr:col>
      <xdr:colOff>28575</xdr:colOff>
      <xdr:row>7</xdr:row>
      <xdr:rowOff>76200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3583" y="1968500"/>
          <a:ext cx="2857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28575</xdr:colOff>
      <xdr:row>0</xdr:row>
      <xdr:rowOff>76200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E6F05ACC-373B-4F38-9552-41E02C44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857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109199</xdr:colOff>
      <xdr:row>0</xdr:row>
      <xdr:rowOff>81643</xdr:rowOff>
    </xdr:from>
    <xdr:ext cx="1700552" cy="73478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D8A6158C-6C81-4200-890E-9D5CEE2D25C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8413" y="244929"/>
          <a:ext cx="1700552" cy="73478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1</xdr:col>
      <xdr:colOff>676275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7A79C4-85B5-4ED7-9D1D-EF0BDD1995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6675"/>
          <a:ext cx="16383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BB162"/>
  <sheetViews>
    <sheetView tabSelected="1" zoomScale="80" zoomScaleNormal="80" zoomScaleSheetLayoutView="70" workbookViewId="0">
      <pane ySplit="8" topLeftCell="A9" activePane="bottomLeft" state="frozen"/>
      <selection activeCell="A10" sqref="A10"/>
      <selection pane="bottomLeft" activeCell="Q56" sqref="Q56"/>
    </sheetView>
  </sheetViews>
  <sheetFormatPr baseColWidth="10" defaultColWidth="11.42578125" defaultRowHeight="12" x14ac:dyDescent="0.2"/>
  <cols>
    <col min="1" max="1" width="11.85546875" style="3" customWidth="1"/>
    <col min="2" max="2" width="36.5703125" style="3" customWidth="1"/>
    <col min="3" max="3" width="17.140625" style="3" customWidth="1"/>
    <col min="4" max="4" width="3.7109375" style="3" customWidth="1"/>
    <col min="5" max="5" width="2.85546875" style="3" customWidth="1"/>
    <col min="6" max="6" width="3.7109375" style="3" customWidth="1"/>
    <col min="7" max="8" width="3.28515625" style="3" customWidth="1"/>
    <col min="9" max="9" width="2.85546875" style="3" customWidth="1"/>
    <col min="10" max="10" width="3.5703125" style="3" customWidth="1"/>
    <col min="11" max="11" width="2.85546875" style="3" customWidth="1"/>
    <col min="12" max="12" width="3" style="3" customWidth="1"/>
    <col min="13" max="13" width="3.5703125" style="3" customWidth="1"/>
    <col min="14" max="14" width="3.28515625" style="3" customWidth="1"/>
    <col min="15" max="15" width="2.85546875" style="3" customWidth="1"/>
    <col min="16" max="16" width="2.7109375" style="3" customWidth="1"/>
    <col min="17" max="19" width="2.85546875" style="3" customWidth="1"/>
    <col min="20" max="20" width="2.7109375" style="3" customWidth="1"/>
    <col min="21" max="21" width="2.85546875" style="3" customWidth="1"/>
    <col min="22" max="22" width="3.28515625" style="3" customWidth="1"/>
    <col min="23" max="23" width="2.7109375" style="3" customWidth="1"/>
    <col min="24" max="24" width="2.5703125" style="3" customWidth="1"/>
    <col min="25" max="25" width="3" style="3" customWidth="1"/>
    <col min="26" max="26" width="2.5703125" style="3" customWidth="1"/>
    <col min="27" max="27" width="2.85546875" style="3" customWidth="1"/>
    <col min="28" max="28" width="31.28515625" style="6" customWidth="1"/>
    <col min="29" max="29" width="7.7109375" style="3" customWidth="1"/>
    <col min="30" max="30" width="7.7109375" style="6" customWidth="1"/>
    <col min="31" max="31" width="15" style="3" customWidth="1"/>
    <col min="32" max="32" width="13.85546875" style="3" customWidth="1"/>
    <col min="33" max="33" width="9" style="3" customWidth="1"/>
    <col min="34" max="34" width="13.5703125" style="3" customWidth="1"/>
    <col min="35" max="35" width="11.5703125" style="3" customWidth="1"/>
    <col min="36" max="16384" width="11.42578125" style="3"/>
  </cols>
  <sheetData>
    <row r="1" spans="1:54" s="2" customFormat="1" ht="15" customHeight="1" x14ac:dyDescent="0.2">
      <c r="A1" s="105"/>
      <c r="B1" s="106"/>
      <c r="C1" s="117" t="s">
        <v>134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9"/>
      <c r="AB1" s="120"/>
      <c r="AC1" s="116"/>
      <c r="AD1" s="116"/>
      <c r="AE1" s="116"/>
      <c r="AF1" s="116"/>
      <c r="AG1" s="116"/>
      <c r="AH1" s="116"/>
      <c r="AI1" s="116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</row>
    <row r="2" spans="1:54" s="2" customFormat="1" ht="9" customHeight="1" x14ac:dyDescent="0.2">
      <c r="A2" s="105"/>
      <c r="B2" s="106"/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3"/>
      <c r="AB2" s="120"/>
      <c r="AC2" s="116"/>
      <c r="AD2" s="116"/>
      <c r="AE2" s="116"/>
      <c r="AF2" s="116"/>
      <c r="AG2" s="116"/>
      <c r="AH2" s="116"/>
      <c r="AI2" s="116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</row>
    <row r="3" spans="1:54" s="2" customFormat="1" ht="12" customHeight="1" x14ac:dyDescent="0.2">
      <c r="A3" s="105"/>
      <c r="B3" s="105"/>
      <c r="C3" s="117" t="s">
        <v>181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9"/>
      <c r="S3" s="111" t="s">
        <v>124</v>
      </c>
      <c r="T3" s="112"/>
      <c r="U3" s="112"/>
      <c r="V3" s="112"/>
      <c r="W3" s="113"/>
      <c r="X3" s="111" t="s">
        <v>128</v>
      </c>
      <c r="Y3" s="112"/>
      <c r="Z3" s="112"/>
      <c r="AA3" s="113"/>
      <c r="AB3" s="120"/>
      <c r="AC3" s="116"/>
      <c r="AD3" s="116"/>
      <c r="AE3" s="116"/>
      <c r="AF3" s="116"/>
      <c r="AG3" s="116"/>
      <c r="AH3" s="116"/>
      <c r="AI3" s="116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</row>
    <row r="4" spans="1:54" s="2" customFormat="1" ht="12" customHeight="1" x14ac:dyDescent="0.2">
      <c r="A4" s="105"/>
      <c r="B4" s="105"/>
      <c r="C4" s="120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21"/>
      <c r="S4" s="110" t="s">
        <v>125</v>
      </c>
      <c r="T4" s="108"/>
      <c r="U4" s="108"/>
      <c r="V4" s="108"/>
      <c r="W4" s="109"/>
      <c r="X4" s="107">
        <v>45062</v>
      </c>
      <c r="Y4" s="108"/>
      <c r="Z4" s="108"/>
      <c r="AA4" s="109"/>
      <c r="AB4" s="120"/>
      <c r="AC4" s="116"/>
      <c r="AD4" s="116"/>
      <c r="AE4" s="116"/>
      <c r="AF4" s="116"/>
      <c r="AG4" s="116"/>
      <c r="AH4" s="116"/>
      <c r="AI4" s="116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</row>
    <row r="5" spans="1:54" s="2" customFormat="1" ht="15.75" customHeight="1" x14ac:dyDescent="0.2">
      <c r="A5" s="105"/>
      <c r="B5" s="105"/>
      <c r="C5" s="111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3"/>
      <c r="S5" s="110" t="s">
        <v>126</v>
      </c>
      <c r="T5" s="108"/>
      <c r="U5" s="108"/>
      <c r="V5" s="108"/>
      <c r="W5" s="109"/>
      <c r="X5" s="110">
        <v>1</v>
      </c>
      <c r="Y5" s="108"/>
      <c r="Z5" s="108"/>
      <c r="AA5" s="109"/>
      <c r="AB5" s="120"/>
      <c r="AC5" s="116"/>
      <c r="AD5" s="116"/>
      <c r="AE5" s="116"/>
      <c r="AF5" s="116"/>
      <c r="AG5" s="116"/>
      <c r="AH5" s="116"/>
      <c r="AI5" s="116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</row>
    <row r="6" spans="1:54" ht="12.75" customHeight="1" x14ac:dyDescent="0.2">
      <c r="A6" s="89" t="s">
        <v>0</v>
      </c>
      <c r="B6" s="89"/>
      <c r="C6" s="90" t="s">
        <v>5</v>
      </c>
      <c r="D6" s="90" t="s">
        <v>6</v>
      </c>
      <c r="E6" s="90"/>
      <c r="F6" s="90"/>
      <c r="G6" s="90"/>
      <c r="H6" s="90"/>
      <c r="I6" s="90"/>
      <c r="J6" s="90" t="s">
        <v>7</v>
      </c>
      <c r="K6" s="90"/>
      <c r="L6" s="90"/>
      <c r="M6" s="90"/>
      <c r="N6" s="90"/>
      <c r="O6" s="90"/>
      <c r="P6" s="90" t="s">
        <v>8</v>
      </c>
      <c r="Q6" s="90"/>
      <c r="R6" s="90"/>
      <c r="S6" s="90"/>
      <c r="T6" s="90"/>
      <c r="U6" s="90"/>
      <c r="V6" s="90" t="s">
        <v>9</v>
      </c>
      <c r="W6" s="90"/>
      <c r="X6" s="90"/>
      <c r="Y6" s="90"/>
      <c r="Z6" s="90"/>
      <c r="AA6" s="90"/>
      <c r="AB6" s="128" t="s">
        <v>10</v>
      </c>
      <c r="AC6" s="128" t="s">
        <v>11</v>
      </c>
      <c r="AD6" s="128"/>
      <c r="AE6" s="128"/>
      <c r="AF6" s="129" t="s">
        <v>29</v>
      </c>
      <c r="AG6" s="128" t="s">
        <v>30</v>
      </c>
      <c r="AH6" s="128" t="s">
        <v>26</v>
      </c>
      <c r="AI6" s="128" t="s">
        <v>31</v>
      </c>
    </row>
    <row r="7" spans="1:54" ht="19.5" customHeight="1" x14ac:dyDescent="0.2">
      <c r="A7" s="89"/>
      <c r="B7" s="89"/>
      <c r="C7" s="90"/>
      <c r="D7" s="90" t="s">
        <v>12</v>
      </c>
      <c r="E7" s="90"/>
      <c r="F7" s="90" t="s">
        <v>13</v>
      </c>
      <c r="G7" s="90"/>
      <c r="H7" s="90" t="s">
        <v>14</v>
      </c>
      <c r="I7" s="90"/>
      <c r="J7" s="90" t="s">
        <v>15</v>
      </c>
      <c r="K7" s="90"/>
      <c r="L7" s="90" t="s">
        <v>16</v>
      </c>
      <c r="M7" s="90"/>
      <c r="N7" s="90" t="s">
        <v>17</v>
      </c>
      <c r="O7" s="90"/>
      <c r="P7" s="90" t="s">
        <v>18</v>
      </c>
      <c r="Q7" s="90"/>
      <c r="R7" s="90" t="s">
        <v>19</v>
      </c>
      <c r="S7" s="90"/>
      <c r="T7" s="90" t="s">
        <v>20</v>
      </c>
      <c r="U7" s="90"/>
      <c r="V7" s="90" t="s">
        <v>21</v>
      </c>
      <c r="W7" s="90"/>
      <c r="X7" s="90" t="s">
        <v>22</v>
      </c>
      <c r="Y7" s="90"/>
      <c r="Z7" s="90" t="s">
        <v>23</v>
      </c>
      <c r="AA7" s="90"/>
      <c r="AB7" s="90"/>
      <c r="AC7" s="90"/>
      <c r="AD7" s="90"/>
      <c r="AE7" s="90"/>
      <c r="AF7" s="89" t="s">
        <v>29</v>
      </c>
      <c r="AG7" s="90"/>
      <c r="AH7" s="90"/>
      <c r="AI7" s="90"/>
    </row>
    <row r="8" spans="1:54" x14ac:dyDescent="0.2">
      <c r="A8" s="89"/>
      <c r="B8" s="89"/>
      <c r="C8" s="90"/>
      <c r="D8" s="38" t="s">
        <v>1</v>
      </c>
      <c r="E8" s="38" t="s">
        <v>2</v>
      </c>
      <c r="F8" s="38" t="s">
        <v>1</v>
      </c>
      <c r="G8" s="38" t="s">
        <v>2</v>
      </c>
      <c r="H8" s="38" t="s">
        <v>1</v>
      </c>
      <c r="I8" s="38" t="s">
        <v>2</v>
      </c>
      <c r="J8" s="38" t="s">
        <v>1</v>
      </c>
      <c r="K8" s="38" t="s">
        <v>2</v>
      </c>
      <c r="L8" s="38" t="s">
        <v>1</v>
      </c>
      <c r="M8" s="38" t="s">
        <v>2</v>
      </c>
      <c r="N8" s="38" t="s">
        <v>1</v>
      </c>
      <c r="O8" s="38" t="s">
        <v>2</v>
      </c>
      <c r="P8" s="38" t="s">
        <v>1</v>
      </c>
      <c r="Q8" s="38" t="s">
        <v>2</v>
      </c>
      <c r="R8" s="38" t="s">
        <v>1</v>
      </c>
      <c r="S8" s="38" t="s">
        <v>2</v>
      </c>
      <c r="T8" s="38" t="s">
        <v>1</v>
      </c>
      <c r="U8" s="38" t="s">
        <v>2</v>
      </c>
      <c r="V8" s="38" t="s">
        <v>1</v>
      </c>
      <c r="W8" s="38" t="s">
        <v>2</v>
      </c>
      <c r="X8" s="38" t="s">
        <v>1</v>
      </c>
      <c r="Y8" s="38" t="s">
        <v>2</v>
      </c>
      <c r="Z8" s="38" t="s">
        <v>1</v>
      </c>
      <c r="AA8" s="38" t="s">
        <v>2</v>
      </c>
      <c r="AB8" s="115"/>
      <c r="AC8" s="39" t="s">
        <v>1</v>
      </c>
      <c r="AD8" s="39" t="s">
        <v>24</v>
      </c>
      <c r="AE8" s="39" t="s">
        <v>25</v>
      </c>
      <c r="AF8" s="89"/>
      <c r="AG8" s="90"/>
      <c r="AH8" s="90"/>
      <c r="AI8" s="90"/>
    </row>
    <row r="9" spans="1:54" ht="42.75" customHeight="1" x14ac:dyDescent="0.2">
      <c r="A9" s="114" t="s">
        <v>64</v>
      </c>
      <c r="B9" s="114"/>
      <c r="C9" s="40"/>
      <c r="D9" s="115" t="s">
        <v>127</v>
      </c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39" t="s">
        <v>40</v>
      </c>
      <c r="AC9" s="41"/>
      <c r="AD9" s="41"/>
      <c r="AE9" s="42"/>
      <c r="AF9" s="41"/>
      <c r="AG9" s="41"/>
      <c r="AH9" s="41"/>
      <c r="AI9" s="41"/>
    </row>
    <row r="10" spans="1:54" s="1" customFormat="1" ht="89.25" customHeight="1" x14ac:dyDescent="0.2">
      <c r="A10" s="95" t="s">
        <v>27</v>
      </c>
      <c r="B10" s="43" t="s">
        <v>101</v>
      </c>
      <c r="C10" s="44" t="s">
        <v>32</v>
      </c>
      <c r="D10" s="45"/>
      <c r="E10" s="46"/>
      <c r="F10" s="47"/>
      <c r="G10" s="47"/>
      <c r="H10" s="47"/>
      <c r="I10" s="47"/>
      <c r="J10" s="47"/>
      <c r="K10" s="47"/>
      <c r="L10" s="47" t="s">
        <v>1</v>
      </c>
      <c r="M10" s="47" t="s">
        <v>2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9" t="s">
        <v>135</v>
      </c>
      <c r="AC10" s="50">
        <f>COUNTIF(F10:AA10,"P")</f>
        <v>1</v>
      </c>
      <c r="AD10" s="50">
        <f>COUNTIF(F10:AA10,"E")</f>
        <v>1</v>
      </c>
      <c r="AE10" s="51">
        <f>AD10/AC10</f>
        <v>1</v>
      </c>
      <c r="AF10" s="51"/>
      <c r="AG10" s="52"/>
      <c r="AH10" s="53"/>
      <c r="AI10" s="5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4" s="1" customFormat="1" ht="92.25" customHeight="1" x14ac:dyDescent="0.2">
      <c r="A11" s="95"/>
      <c r="B11" s="43" t="s">
        <v>102</v>
      </c>
      <c r="C11" s="44" t="s">
        <v>103</v>
      </c>
      <c r="D11" s="55"/>
      <c r="E11" s="56"/>
      <c r="F11" s="57"/>
      <c r="G11" s="57"/>
      <c r="H11" s="57"/>
      <c r="I11" s="57"/>
      <c r="J11" s="57"/>
      <c r="K11" s="57"/>
      <c r="L11" s="57" t="s">
        <v>1</v>
      </c>
      <c r="M11" s="57" t="s">
        <v>2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8"/>
      <c r="AB11" s="49" t="s">
        <v>136</v>
      </c>
      <c r="AC11" s="50">
        <f>COUNTIF(F11:AA11,"P")</f>
        <v>1</v>
      </c>
      <c r="AD11" s="50">
        <v>1</v>
      </c>
      <c r="AE11" s="51">
        <f t="shared" ref="AE11:AE21" si="0">AD11/AC11</f>
        <v>1</v>
      </c>
      <c r="AF11" s="51"/>
      <c r="AG11" s="51"/>
      <c r="AH11" s="53"/>
      <c r="AI11" s="5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4" s="1" customFormat="1" ht="42.75" customHeight="1" x14ac:dyDescent="0.2">
      <c r="A12" s="95"/>
      <c r="B12" s="43" t="s">
        <v>117</v>
      </c>
      <c r="C12" s="44" t="s">
        <v>104</v>
      </c>
      <c r="D12" s="55"/>
      <c r="E12" s="57"/>
      <c r="F12" s="57"/>
      <c r="G12" s="57"/>
      <c r="H12" s="57"/>
      <c r="I12" s="57"/>
      <c r="J12" s="57"/>
      <c r="K12" s="57"/>
      <c r="L12" s="57" t="s">
        <v>1</v>
      </c>
      <c r="M12" s="57" t="s">
        <v>2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8"/>
      <c r="AB12" s="49" t="s">
        <v>137</v>
      </c>
      <c r="AC12" s="50">
        <f>COUNTIF(E12:AA12,"P")</f>
        <v>1</v>
      </c>
      <c r="AD12" s="50">
        <f>COUNTIF(E12:AA12,"E")</f>
        <v>1</v>
      </c>
      <c r="AE12" s="51">
        <f t="shared" si="0"/>
        <v>1</v>
      </c>
      <c r="AF12" s="51"/>
      <c r="AG12" s="51"/>
      <c r="AH12" s="53"/>
      <c r="AI12" s="5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4" s="1" customFormat="1" ht="48" customHeight="1" x14ac:dyDescent="0.2">
      <c r="A13" s="95"/>
      <c r="B13" s="43" t="s">
        <v>74</v>
      </c>
      <c r="C13" s="44" t="s">
        <v>32</v>
      </c>
      <c r="D13" s="59" t="s">
        <v>1</v>
      </c>
      <c r="E13" s="57" t="s">
        <v>2</v>
      </c>
      <c r="F13" s="57" t="s">
        <v>1</v>
      </c>
      <c r="G13" s="57" t="s">
        <v>2</v>
      </c>
      <c r="H13" s="57" t="s">
        <v>1</v>
      </c>
      <c r="I13" s="57" t="s">
        <v>2</v>
      </c>
      <c r="J13" s="57" t="s">
        <v>1</v>
      </c>
      <c r="K13" s="57" t="s">
        <v>2</v>
      </c>
      <c r="L13" s="57" t="s">
        <v>1</v>
      </c>
      <c r="M13" s="57" t="s">
        <v>2</v>
      </c>
      <c r="N13" s="57" t="s">
        <v>1</v>
      </c>
      <c r="O13" s="57" t="s">
        <v>2</v>
      </c>
      <c r="P13" s="57" t="s">
        <v>1</v>
      </c>
      <c r="Q13" s="57" t="s">
        <v>2</v>
      </c>
      <c r="R13" s="57" t="s">
        <v>1</v>
      </c>
      <c r="S13" s="57"/>
      <c r="T13" s="57" t="s">
        <v>1</v>
      </c>
      <c r="U13" s="57"/>
      <c r="V13" s="57" t="s">
        <v>1</v>
      </c>
      <c r="W13" s="57"/>
      <c r="X13" s="57" t="s">
        <v>1</v>
      </c>
      <c r="Y13" s="57"/>
      <c r="Z13" s="57" t="s">
        <v>1</v>
      </c>
      <c r="AA13" s="58"/>
      <c r="AB13" s="49" t="s">
        <v>138</v>
      </c>
      <c r="AC13" s="50">
        <f t="shared" ref="AC13:AC59" si="1">COUNTIF(D13:AA13,"P")</f>
        <v>12</v>
      </c>
      <c r="AD13" s="50">
        <f t="shared" ref="AD13:AD59" si="2">COUNTIF(D13:AA13,"E")</f>
        <v>7</v>
      </c>
      <c r="AE13" s="51">
        <f t="shared" si="0"/>
        <v>0.58333333333333337</v>
      </c>
      <c r="AF13" s="51"/>
      <c r="AG13" s="51"/>
      <c r="AH13" s="53"/>
      <c r="AI13" s="5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4" s="1" customFormat="1" ht="74.25" customHeight="1" x14ac:dyDescent="0.2">
      <c r="A14" s="95"/>
      <c r="B14" s="43" t="s">
        <v>105</v>
      </c>
      <c r="C14" s="44" t="s">
        <v>103</v>
      </c>
      <c r="D14" s="59"/>
      <c r="E14" s="57"/>
      <c r="F14" s="57"/>
      <c r="G14" s="57"/>
      <c r="H14" s="57"/>
      <c r="I14" s="57"/>
      <c r="J14" s="57"/>
      <c r="K14" s="57"/>
      <c r="L14" s="57" t="s">
        <v>1</v>
      </c>
      <c r="M14" s="57" t="s">
        <v>2</v>
      </c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8"/>
      <c r="AB14" s="49" t="s">
        <v>139</v>
      </c>
      <c r="AC14" s="50">
        <f t="shared" si="1"/>
        <v>1</v>
      </c>
      <c r="AD14" s="50">
        <v>12</v>
      </c>
      <c r="AE14" s="51">
        <f t="shared" si="0"/>
        <v>12</v>
      </c>
      <c r="AF14" s="51"/>
      <c r="AG14" s="51"/>
      <c r="AH14" s="53"/>
      <c r="AI14" s="5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4" s="1" customFormat="1" ht="93.75" customHeight="1" x14ac:dyDescent="0.2">
      <c r="A15" s="95"/>
      <c r="B15" s="43" t="s">
        <v>122</v>
      </c>
      <c r="C15" s="44" t="s">
        <v>103</v>
      </c>
      <c r="D15" s="59"/>
      <c r="E15" s="57"/>
      <c r="F15" s="57"/>
      <c r="G15" s="57"/>
      <c r="H15" s="57"/>
      <c r="I15" s="57"/>
      <c r="J15" s="57"/>
      <c r="K15" s="57"/>
      <c r="L15" s="57" t="s">
        <v>1</v>
      </c>
      <c r="M15" s="57" t="s">
        <v>2</v>
      </c>
      <c r="N15" s="57" t="s">
        <v>1</v>
      </c>
      <c r="O15" s="57" t="s">
        <v>2</v>
      </c>
      <c r="P15" s="57" t="s">
        <v>1</v>
      </c>
      <c r="Q15" s="57" t="s">
        <v>2</v>
      </c>
      <c r="R15" s="57" t="s">
        <v>1</v>
      </c>
      <c r="S15" s="57"/>
      <c r="T15" s="57" t="s">
        <v>1</v>
      </c>
      <c r="U15" s="57"/>
      <c r="V15" s="57" t="s">
        <v>1</v>
      </c>
      <c r="W15" s="57"/>
      <c r="X15" s="57" t="s">
        <v>1</v>
      </c>
      <c r="Y15" s="57"/>
      <c r="Z15" s="57" t="s">
        <v>1</v>
      </c>
      <c r="AA15" s="58"/>
      <c r="AB15" s="49" t="s">
        <v>140</v>
      </c>
      <c r="AC15" s="50">
        <f t="shared" si="1"/>
        <v>8</v>
      </c>
      <c r="AD15" s="50">
        <v>1</v>
      </c>
      <c r="AE15" s="51">
        <f t="shared" si="0"/>
        <v>0.125</v>
      </c>
      <c r="AF15" s="51"/>
      <c r="AG15" s="51"/>
      <c r="AH15" s="53"/>
      <c r="AI15" s="5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4" s="1" customFormat="1" ht="68.25" customHeight="1" x14ac:dyDescent="0.2">
      <c r="A16" s="95"/>
      <c r="B16" s="43" t="s">
        <v>184</v>
      </c>
      <c r="C16" s="44" t="s">
        <v>103</v>
      </c>
      <c r="D16" s="59"/>
      <c r="E16" s="57"/>
      <c r="F16" s="57"/>
      <c r="G16" s="57"/>
      <c r="H16" s="57"/>
      <c r="I16" s="57"/>
      <c r="J16" s="57"/>
      <c r="K16" s="57"/>
      <c r="L16" s="57" t="s">
        <v>1</v>
      </c>
      <c r="M16" s="57" t="s">
        <v>2</v>
      </c>
      <c r="N16" s="57"/>
      <c r="O16" s="57"/>
      <c r="P16" s="57"/>
      <c r="Q16" s="57"/>
      <c r="R16" s="57" t="s">
        <v>1</v>
      </c>
      <c r="S16" s="57"/>
      <c r="T16" s="57"/>
      <c r="U16" s="57"/>
      <c r="V16" s="57"/>
      <c r="W16" s="57"/>
      <c r="X16" s="57" t="s">
        <v>1</v>
      </c>
      <c r="Y16" s="57"/>
      <c r="Z16" s="57"/>
      <c r="AA16" s="58"/>
      <c r="AB16" s="49" t="s">
        <v>141</v>
      </c>
      <c r="AC16" s="50">
        <f t="shared" si="1"/>
        <v>3</v>
      </c>
      <c r="AD16" s="50">
        <f t="shared" si="2"/>
        <v>1</v>
      </c>
      <c r="AE16" s="51">
        <f t="shared" si="0"/>
        <v>0.33333333333333331</v>
      </c>
      <c r="AF16" s="51"/>
      <c r="AG16" s="51"/>
      <c r="AH16" s="53"/>
      <c r="AI16" s="5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s="1" customFormat="1" ht="97.5" customHeight="1" x14ac:dyDescent="0.2">
      <c r="A17" s="95"/>
      <c r="B17" s="43" t="s">
        <v>75</v>
      </c>
      <c r="C17" s="44" t="s">
        <v>103</v>
      </c>
      <c r="D17" s="59"/>
      <c r="E17" s="57"/>
      <c r="F17" s="57"/>
      <c r="G17" s="57"/>
      <c r="H17" s="57"/>
      <c r="I17" s="57"/>
      <c r="J17" s="57"/>
      <c r="K17" s="57"/>
      <c r="L17" s="57" t="s">
        <v>1</v>
      </c>
      <c r="M17" s="57" t="s">
        <v>2</v>
      </c>
      <c r="N17" s="57" t="s">
        <v>1</v>
      </c>
      <c r="O17" s="57" t="s">
        <v>2</v>
      </c>
      <c r="P17" s="57" t="s">
        <v>1</v>
      </c>
      <c r="Q17" s="57" t="s">
        <v>2</v>
      </c>
      <c r="R17" s="57" t="s">
        <v>1</v>
      </c>
      <c r="S17" s="57"/>
      <c r="T17" s="57" t="s">
        <v>1</v>
      </c>
      <c r="U17" s="57"/>
      <c r="V17" s="57" t="s">
        <v>1</v>
      </c>
      <c r="W17" s="57"/>
      <c r="X17" s="57" t="s">
        <v>1</v>
      </c>
      <c r="Y17" s="57"/>
      <c r="Z17" s="57" t="s">
        <v>1</v>
      </c>
      <c r="AA17" s="58"/>
      <c r="AB17" s="49" t="s">
        <v>142</v>
      </c>
      <c r="AC17" s="50">
        <f t="shared" si="1"/>
        <v>8</v>
      </c>
      <c r="AD17" s="50">
        <v>12</v>
      </c>
      <c r="AE17" s="51">
        <f t="shared" si="0"/>
        <v>1.5</v>
      </c>
      <c r="AF17" s="51"/>
      <c r="AG17" s="51"/>
      <c r="AH17" s="60"/>
      <c r="AI17" s="5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s="1" customFormat="1" ht="72" customHeight="1" x14ac:dyDescent="0.2">
      <c r="A18" s="95"/>
      <c r="B18" s="43" t="s">
        <v>106</v>
      </c>
      <c r="C18" s="44" t="s">
        <v>107</v>
      </c>
      <c r="D18" s="59"/>
      <c r="E18" s="57"/>
      <c r="F18" s="57"/>
      <c r="G18" s="57"/>
      <c r="H18" s="57"/>
      <c r="I18" s="57"/>
      <c r="J18" s="57"/>
      <c r="K18" s="57"/>
      <c r="L18" s="57" t="s">
        <v>1</v>
      </c>
      <c r="M18" s="57" t="s">
        <v>2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8"/>
      <c r="AB18" s="49" t="s">
        <v>143</v>
      </c>
      <c r="AC18" s="50">
        <f t="shared" si="1"/>
        <v>1</v>
      </c>
      <c r="AD18" s="50">
        <f t="shared" si="2"/>
        <v>1</v>
      </c>
      <c r="AE18" s="51">
        <f t="shared" si="0"/>
        <v>1</v>
      </c>
      <c r="AF18" s="51"/>
      <c r="AG18" s="51"/>
      <c r="AH18" s="53"/>
      <c r="AI18" s="5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s="1" customFormat="1" ht="49.5" customHeight="1" x14ac:dyDescent="0.2">
      <c r="A19" s="95"/>
      <c r="B19" s="43" t="s">
        <v>123</v>
      </c>
      <c r="C19" s="44" t="s">
        <v>107</v>
      </c>
      <c r="D19" s="59"/>
      <c r="E19" s="57"/>
      <c r="F19" s="57"/>
      <c r="G19" s="57"/>
      <c r="H19" s="57"/>
      <c r="I19" s="57"/>
      <c r="J19" s="57"/>
      <c r="K19" s="57"/>
      <c r="L19" s="57" t="s">
        <v>1</v>
      </c>
      <c r="M19" s="57" t="s">
        <v>2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8"/>
      <c r="AB19" s="49" t="s">
        <v>144</v>
      </c>
      <c r="AC19" s="50">
        <f t="shared" si="1"/>
        <v>1</v>
      </c>
      <c r="AD19" s="50">
        <f t="shared" si="2"/>
        <v>1</v>
      </c>
      <c r="AE19" s="51">
        <f t="shared" si="0"/>
        <v>1</v>
      </c>
      <c r="AF19" s="51"/>
      <c r="AG19" s="51"/>
      <c r="AH19" s="60"/>
      <c r="AI19" s="5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s="1" customFormat="1" ht="109.5" customHeight="1" x14ac:dyDescent="0.2">
      <c r="A20" s="95"/>
      <c r="B20" s="61" t="s">
        <v>109</v>
      </c>
      <c r="C20" s="44" t="s">
        <v>32</v>
      </c>
      <c r="D20" s="59"/>
      <c r="E20" s="57"/>
      <c r="F20" s="57"/>
      <c r="G20" s="57"/>
      <c r="H20" s="57"/>
      <c r="I20" s="57"/>
      <c r="J20" s="57"/>
      <c r="K20" s="57"/>
      <c r="L20" s="57" t="s">
        <v>1</v>
      </c>
      <c r="M20" s="57" t="s">
        <v>2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8"/>
      <c r="AB20" s="62" t="s">
        <v>145</v>
      </c>
      <c r="AC20" s="50">
        <f t="shared" si="1"/>
        <v>1</v>
      </c>
      <c r="AD20" s="50">
        <f t="shared" si="2"/>
        <v>1</v>
      </c>
      <c r="AE20" s="51">
        <f t="shared" si="0"/>
        <v>1</v>
      </c>
      <c r="AF20" s="51"/>
      <c r="AG20" s="51"/>
      <c r="AH20" s="63"/>
      <c r="AI20" s="5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s="1" customFormat="1" ht="78" customHeight="1" x14ac:dyDescent="0.2">
      <c r="A21" s="95"/>
      <c r="B21" s="61" t="s">
        <v>110</v>
      </c>
      <c r="C21" s="44" t="s">
        <v>103</v>
      </c>
      <c r="D21" s="55"/>
      <c r="E21" s="57"/>
      <c r="F21" s="57"/>
      <c r="G21" s="57"/>
      <c r="H21" s="57"/>
      <c r="I21" s="57"/>
      <c r="J21" s="57"/>
      <c r="K21" s="57"/>
      <c r="L21" s="57" t="s">
        <v>1</v>
      </c>
      <c r="M21" s="57" t="s">
        <v>2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8"/>
      <c r="AB21" s="62" t="s">
        <v>146</v>
      </c>
      <c r="AC21" s="50">
        <f>COUNTIF(E21:AA21,"P")</f>
        <v>1</v>
      </c>
      <c r="AD21" s="50">
        <f>COUNTIF(E21:AA21,"E")</f>
        <v>1</v>
      </c>
      <c r="AE21" s="51">
        <f t="shared" si="0"/>
        <v>1</v>
      </c>
      <c r="AF21" s="51"/>
      <c r="AG21" s="51"/>
      <c r="AH21" s="63"/>
      <c r="AI21" s="5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s="1" customFormat="1" ht="78" customHeight="1" x14ac:dyDescent="0.2">
      <c r="A22" s="95"/>
      <c r="B22" s="61" t="s">
        <v>76</v>
      </c>
      <c r="C22" s="44" t="s">
        <v>108</v>
      </c>
      <c r="D22" s="55"/>
      <c r="E22" s="57"/>
      <c r="F22" s="57"/>
      <c r="G22" s="57"/>
      <c r="H22" s="57"/>
      <c r="I22" s="57"/>
      <c r="J22" s="57"/>
      <c r="K22" s="57"/>
      <c r="L22" s="57" t="s">
        <v>1</v>
      </c>
      <c r="M22" s="57" t="s">
        <v>2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 t="s">
        <v>1</v>
      </c>
      <c r="AA22" s="58"/>
      <c r="AB22" s="62" t="s">
        <v>147</v>
      </c>
      <c r="AC22" s="50">
        <f>COUNTIF(E22:AA22,"P")</f>
        <v>2</v>
      </c>
      <c r="AD22" s="50">
        <f>COUNTIF(E22:AA22,"E")</f>
        <v>1</v>
      </c>
      <c r="AE22" s="51">
        <f>AD22/AC22</f>
        <v>0.5</v>
      </c>
      <c r="AF22" s="51"/>
      <c r="AG22" s="51"/>
      <c r="AH22" s="63"/>
      <c r="AI22" s="5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s="1" customFormat="1" ht="57" customHeight="1" x14ac:dyDescent="0.2">
      <c r="A23" s="95"/>
      <c r="B23" s="61" t="s">
        <v>111</v>
      </c>
      <c r="C23" s="44" t="s">
        <v>103</v>
      </c>
      <c r="D23" s="59"/>
      <c r="E23" s="57"/>
      <c r="F23" s="57"/>
      <c r="G23" s="57"/>
      <c r="H23" s="57"/>
      <c r="I23" s="57"/>
      <c r="J23" s="57"/>
      <c r="K23" s="57"/>
      <c r="L23" s="57" t="s">
        <v>1</v>
      </c>
      <c r="M23" s="57" t="s">
        <v>2</v>
      </c>
      <c r="N23" s="57" t="s">
        <v>1</v>
      </c>
      <c r="O23" s="57" t="s">
        <v>2</v>
      </c>
      <c r="P23" s="57" t="s">
        <v>1</v>
      </c>
      <c r="Q23" s="57" t="s">
        <v>2</v>
      </c>
      <c r="R23" s="57" t="s">
        <v>1</v>
      </c>
      <c r="S23" s="57"/>
      <c r="T23" s="57" t="s">
        <v>1</v>
      </c>
      <c r="U23" s="57"/>
      <c r="V23" s="57" t="s">
        <v>1</v>
      </c>
      <c r="W23" s="57"/>
      <c r="X23" s="57" t="s">
        <v>1</v>
      </c>
      <c r="Y23" s="57"/>
      <c r="Z23" s="57" t="s">
        <v>1</v>
      </c>
      <c r="AA23" s="58"/>
      <c r="AB23" s="62" t="s">
        <v>148</v>
      </c>
      <c r="AC23" s="50">
        <f t="shared" si="1"/>
        <v>8</v>
      </c>
      <c r="AD23" s="50">
        <f t="shared" si="2"/>
        <v>3</v>
      </c>
      <c r="AE23" s="51">
        <v>0</v>
      </c>
      <c r="AF23" s="51"/>
      <c r="AG23" s="51"/>
      <c r="AH23" s="63"/>
      <c r="AI23" s="5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s="1" customFormat="1" ht="57.75" customHeight="1" x14ac:dyDescent="0.2">
      <c r="A24" s="95"/>
      <c r="B24" s="61" t="s">
        <v>112</v>
      </c>
      <c r="C24" s="44" t="s">
        <v>32</v>
      </c>
      <c r="D24" s="59"/>
      <c r="E24" s="57"/>
      <c r="F24" s="57"/>
      <c r="G24" s="57"/>
      <c r="H24" s="57"/>
      <c r="I24" s="57"/>
      <c r="J24" s="57"/>
      <c r="K24" s="57"/>
      <c r="L24" s="57" t="s">
        <v>1</v>
      </c>
      <c r="M24" s="57" t="s">
        <v>2</v>
      </c>
      <c r="N24" s="57" t="s">
        <v>1</v>
      </c>
      <c r="O24" s="57" t="s">
        <v>2</v>
      </c>
      <c r="P24" s="57" t="s">
        <v>1</v>
      </c>
      <c r="Q24" s="57" t="s">
        <v>2</v>
      </c>
      <c r="R24" s="57" t="s">
        <v>1</v>
      </c>
      <c r="S24" s="57"/>
      <c r="T24" s="57" t="s">
        <v>1</v>
      </c>
      <c r="U24" s="57"/>
      <c r="V24" s="57" t="s">
        <v>1</v>
      </c>
      <c r="W24" s="57"/>
      <c r="X24" s="57" t="s">
        <v>1</v>
      </c>
      <c r="Y24" s="57"/>
      <c r="Z24" s="57" t="s">
        <v>1</v>
      </c>
      <c r="AA24" s="58"/>
      <c r="AB24" s="62" t="s">
        <v>149</v>
      </c>
      <c r="AC24" s="50">
        <f t="shared" si="1"/>
        <v>8</v>
      </c>
      <c r="AD24" s="50">
        <f t="shared" si="2"/>
        <v>3</v>
      </c>
      <c r="AE24" s="64">
        <f t="shared" ref="AE24:AE29" si="3">AD24/AC24</f>
        <v>0.375</v>
      </c>
      <c r="AF24" s="64"/>
      <c r="AG24" s="64"/>
      <c r="AH24" s="65"/>
      <c r="AI24" s="5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s="1" customFormat="1" ht="49.5" customHeight="1" x14ac:dyDescent="0.2">
      <c r="A25" s="95"/>
      <c r="B25" s="61" t="s">
        <v>113</v>
      </c>
      <c r="C25" s="44" t="s">
        <v>103</v>
      </c>
      <c r="D25" s="59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 t="s">
        <v>1</v>
      </c>
      <c r="AA25" s="58"/>
      <c r="AB25" s="62" t="s">
        <v>150</v>
      </c>
      <c r="AC25" s="50">
        <f t="shared" si="1"/>
        <v>1</v>
      </c>
      <c r="AD25" s="50">
        <f t="shared" si="2"/>
        <v>0</v>
      </c>
      <c r="AE25" s="64">
        <f t="shared" si="3"/>
        <v>0</v>
      </c>
      <c r="AF25" s="64"/>
      <c r="AG25" s="64"/>
      <c r="AH25" s="63"/>
      <c r="AI25" s="5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s="1" customFormat="1" ht="49.5" customHeight="1" x14ac:dyDescent="0.2">
      <c r="A26" s="95"/>
      <c r="B26" s="43" t="s">
        <v>77</v>
      </c>
      <c r="C26" s="44" t="s">
        <v>103</v>
      </c>
      <c r="D26" s="55"/>
      <c r="E26" s="57"/>
      <c r="F26" s="57"/>
      <c r="G26" s="57"/>
      <c r="H26" s="57"/>
      <c r="I26" s="57"/>
      <c r="J26" s="57"/>
      <c r="K26" s="57"/>
      <c r="L26" s="57" t="s">
        <v>1</v>
      </c>
      <c r="M26" s="57" t="s">
        <v>2</v>
      </c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8"/>
      <c r="AB26" s="49" t="s">
        <v>151</v>
      </c>
      <c r="AC26" s="50">
        <f>COUNTIF(E26:AA26,"P")</f>
        <v>1</v>
      </c>
      <c r="AD26" s="50">
        <f>COUNTIF(E26:AA26,"E")</f>
        <v>1</v>
      </c>
      <c r="AE26" s="64">
        <f t="shared" si="3"/>
        <v>1</v>
      </c>
      <c r="AF26" s="64"/>
      <c r="AG26" s="64"/>
      <c r="AH26" s="63"/>
      <c r="AI26" s="5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s="1" customFormat="1" ht="49.5" customHeight="1" x14ac:dyDescent="0.2">
      <c r="A27" s="95"/>
      <c r="B27" s="61" t="s">
        <v>114</v>
      </c>
      <c r="C27" s="44" t="s">
        <v>103</v>
      </c>
      <c r="D27" s="59"/>
      <c r="E27" s="57"/>
      <c r="F27" s="57"/>
      <c r="G27" s="57"/>
      <c r="H27" s="57"/>
      <c r="I27" s="57"/>
      <c r="J27" s="57"/>
      <c r="K27" s="57"/>
      <c r="L27" s="57" t="s">
        <v>1</v>
      </c>
      <c r="M27" s="57" t="s">
        <v>2</v>
      </c>
      <c r="N27" s="57" t="s">
        <v>1</v>
      </c>
      <c r="O27" s="57" t="s">
        <v>2</v>
      </c>
      <c r="P27" s="57" t="s">
        <v>1</v>
      </c>
      <c r="Q27" s="57" t="s">
        <v>2</v>
      </c>
      <c r="R27" s="57" t="s">
        <v>1</v>
      </c>
      <c r="S27" s="57"/>
      <c r="T27" s="57" t="s">
        <v>1</v>
      </c>
      <c r="U27" s="57"/>
      <c r="V27" s="57" t="s">
        <v>1</v>
      </c>
      <c r="W27" s="57"/>
      <c r="X27" s="57" t="s">
        <v>1</v>
      </c>
      <c r="Y27" s="57"/>
      <c r="Z27" s="57" t="s">
        <v>1</v>
      </c>
      <c r="AA27" s="58"/>
      <c r="AB27" s="62" t="s">
        <v>152</v>
      </c>
      <c r="AC27" s="50">
        <f t="shared" si="1"/>
        <v>8</v>
      </c>
      <c r="AD27" s="50">
        <v>0</v>
      </c>
      <c r="AE27" s="64">
        <f t="shared" si="3"/>
        <v>0</v>
      </c>
      <c r="AF27" s="64"/>
      <c r="AG27" s="64"/>
      <c r="AH27" s="65"/>
      <c r="AI27" s="5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s="1" customFormat="1" ht="57" customHeight="1" x14ac:dyDescent="0.2">
      <c r="A28" s="95"/>
      <c r="B28" s="61" t="s">
        <v>78</v>
      </c>
      <c r="C28" s="44" t="s">
        <v>115</v>
      </c>
      <c r="D28" s="59"/>
      <c r="E28" s="57"/>
      <c r="F28" s="57"/>
      <c r="G28" s="57"/>
      <c r="H28" s="57"/>
      <c r="I28" s="57"/>
      <c r="J28" s="57"/>
      <c r="K28" s="57"/>
      <c r="L28" s="57"/>
      <c r="M28" s="57"/>
      <c r="N28" s="57" t="s">
        <v>1</v>
      </c>
      <c r="O28" s="57" t="s">
        <v>2</v>
      </c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 t="s">
        <v>1</v>
      </c>
      <c r="AA28" s="58"/>
      <c r="AB28" s="62" t="s">
        <v>153</v>
      </c>
      <c r="AC28" s="50">
        <f t="shared" si="1"/>
        <v>2</v>
      </c>
      <c r="AD28" s="50">
        <f t="shared" si="2"/>
        <v>1</v>
      </c>
      <c r="AE28" s="64">
        <f t="shared" si="3"/>
        <v>0.5</v>
      </c>
      <c r="AF28" s="64"/>
      <c r="AG28" s="64"/>
      <c r="AH28" s="63"/>
      <c r="AI28" s="5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s="1" customFormat="1" ht="49.5" customHeight="1" x14ac:dyDescent="0.2">
      <c r="A29" s="95"/>
      <c r="B29" s="61" t="s">
        <v>185</v>
      </c>
      <c r="C29" s="44" t="s">
        <v>103</v>
      </c>
      <c r="D29" s="55"/>
      <c r="E29" s="57"/>
      <c r="F29" s="57"/>
      <c r="G29" s="57"/>
      <c r="H29" s="57"/>
      <c r="I29" s="57"/>
      <c r="J29" s="57"/>
      <c r="K29" s="57"/>
      <c r="L29" s="57" t="s">
        <v>1</v>
      </c>
      <c r="M29" s="57" t="s">
        <v>2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8"/>
      <c r="AB29" s="62" t="s">
        <v>154</v>
      </c>
      <c r="AC29" s="50">
        <f>COUNTIF(E29:AA29,"P")</f>
        <v>1</v>
      </c>
      <c r="AD29" s="50">
        <f>COUNTIF(E29:AA29,"E")</f>
        <v>1</v>
      </c>
      <c r="AE29" s="64">
        <f t="shared" si="3"/>
        <v>1</v>
      </c>
      <c r="AF29" s="64"/>
      <c r="AG29" s="64"/>
      <c r="AH29" s="63"/>
      <c r="AI29" s="5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s="1" customFormat="1" ht="66" customHeight="1" x14ac:dyDescent="0.2">
      <c r="A30" s="92" t="s">
        <v>3</v>
      </c>
      <c r="B30" s="61" t="s">
        <v>79</v>
      </c>
      <c r="C30" s="44" t="s">
        <v>116</v>
      </c>
      <c r="D30" s="55"/>
      <c r="E30" s="57"/>
      <c r="F30" s="57"/>
      <c r="G30" s="57"/>
      <c r="H30" s="57"/>
      <c r="I30" s="57"/>
      <c r="J30" s="57"/>
      <c r="K30" s="57"/>
      <c r="M30" s="57"/>
      <c r="N30" s="57" t="s">
        <v>1</v>
      </c>
      <c r="O30" s="57" t="s">
        <v>2</v>
      </c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8"/>
      <c r="AB30" s="62" t="s">
        <v>155</v>
      </c>
      <c r="AC30" s="50">
        <f>COUNTIF(E30:AA30,"P")</f>
        <v>1</v>
      </c>
      <c r="AD30" s="50">
        <f>COUNTIF(E30:AA30,"E")</f>
        <v>1</v>
      </c>
      <c r="AE30" s="51">
        <f>AD30/AC30</f>
        <v>1</v>
      </c>
      <c r="AF30" s="51"/>
      <c r="AG30" s="51"/>
      <c r="AH30" s="63"/>
      <c r="AI30" s="5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s="1" customFormat="1" ht="66" customHeight="1" x14ac:dyDescent="0.2">
      <c r="A31" s="93"/>
      <c r="B31" s="61" t="s">
        <v>80</v>
      </c>
      <c r="C31" s="44" t="s">
        <v>116</v>
      </c>
      <c r="D31" s="59"/>
      <c r="E31" s="57"/>
      <c r="F31" s="57"/>
      <c r="G31" s="57"/>
      <c r="H31" s="57"/>
      <c r="I31" s="57"/>
      <c r="J31" s="57"/>
      <c r="K31" s="57"/>
      <c r="L31" s="57" t="s">
        <v>1</v>
      </c>
      <c r="M31" s="57" t="s">
        <v>2</v>
      </c>
      <c r="N31" s="57" t="s">
        <v>1</v>
      </c>
      <c r="O31" s="57" t="s">
        <v>2</v>
      </c>
      <c r="P31" s="57" t="s">
        <v>1</v>
      </c>
      <c r="Q31" s="57" t="s">
        <v>2</v>
      </c>
      <c r="R31" s="57" t="s">
        <v>1</v>
      </c>
      <c r="S31" s="57"/>
      <c r="T31" s="57" t="s">
        <v>1</v>
      </c>
      <c r="U31" s="57"/>
      <c r="V31" s="57" t="s">
        <v>1</v>
      </c>
      <c r="W31" s="57"/>
      <c r="X31" s="57" t="s">
        <v>1</v>
      </c>
      <c r="Y31" s="57"/>
      <c r="Z31" s="57" t="s">
        <v>1</v>
      </c>
      <c r="AA31" s="58"/>
      <c r="AB31" s="62" t="s">
        <v>156</v>
      </c>
      <c r="AC31" s="50">
        <f t="shared" si="1"/>
        <v>8</v>
      </c>
      <c r="AD31" s="50">
        <f t="shared" si="2"/>
        <v>3</v>
      </c>
      <c r="AE31" s="51">
        <f t="shared" ref="AE31:AE37" si="4">AD31/AC31</f>
        <v>0.375</v>
      </c>
      <c r="AF31" s="51"/>
      <c r="AG31" s="51"/>
      <c r="AH31" s="63"/>
      <c r="AI31" s="5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s="1" customFormat="1" ht="66" customHeight="1" x14ac:dyDescent="0.2">
      <c r="A32" s="93"/>
      <c r="B32" s="61" t="s">
        <v>81</v>
      </c>
      <c r="C32" s="44" t="s">
        <v>107</v>
      </c>
      <c r="D32" s="55"/>
      <c r="E32" s="57"/>
      <c r="F32" s="57"/>
      <c r="G32" s="57"/>
      <c r="H32" s="57"/>
      <c r="I32" s="57"/>
      <c r="J32" s="57"/>
      <c r="K32" s="57"/>
      <c r="L32" s="57" t="s">
        <v>1</v>
      </c>
      <c r="M32" s="57" t="s">
        <v>2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8"/>
      <c r="AB32" s="62" t="s">
        <v>157</v>
      </c>
      <c r="AC32" s="50">
        <f>COUNTIF(E32:AA32,"P")</f>
        <v>1</v>
      </c>
      <c r="AD32" s="50">
        <f>COUNTIF(E32:AA32,"E")</f>
        <v>1</v>
      </c>
      <c r="AE32" s="51">
        <f t="shared" si="4"/>
        <v>1</v>
      </c>
      <c r="AF32" s="51"/>
      <c r="AG32" s="51"/>
      <c r="AH32" s="63"/>
      <c r="AI32" s="5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s="1" customFormat="1" ht="108.75" customHeight="1" x14ac:dyDescent="0.2">
      <c r="A33" s="93"/>
      <c r="B33" s="61" t="s">
        <v>82</v>
      </c>
      <c r="C33" s="44" t="s">
        <v>107</v>
      </c>
      <c r="D33" s="55"/>
      <c r="E33" s="57"/>
      <c r="F33" s="57"/>
      <c r="G33" s="57"/>
      <c r="H33" s="57"/>
      <c r="I33" s="57"/>
      <c r="J33" s="57"/>
      <c r="K33" s="57"/>
      <c r="N33" s="57" t="s">
        <v>1</v>
      </c>
      <c r="O33" s="57" t="s">
        <v>2</v>
      </c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8"/>
      <c r="AB33" s="62" t="s">
        <v>158</v>
      </c>
      <c r="AC33" s="50">
        <f>COUNTIF(E33:AA33,"P")</f>
        <v>1</v>
      </c>
      <c r="AD33" s="50">
        <v>1</v>
      </c>
      <c r="AE33" s="51">
        <f t="shared" si="4"/>
        <v>1</v>
      </c>
      <c r="AF33" s="51"/>
      <c r="AG33" s="51"/>
      <c r="AH33" s="63"/>
      <c r="AI33" s="5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s="1" customFormat="1" ht="66" customHeight="1" x14ac:dyDescent="0.2">
      <c r="A34" s="93"/>
      <c r="B34" s="61" t="s">
        <v>33</v>
      </c>
      <c r="C34" s="44" t="s">
        <v>107</v>
      </c>
      <c r="D34" s="55"/>
      <c r="E34" s="57"/>
      <c r="F34" s="57"/>
      <c r="G34" s="57"/>
      <c r="H34" s="57"/>
      <c r="I34" s="57"/>
      <c r="J34" s="57"/>
      <c r="K34" s="57"/>
      <c r="M34" s="57"/>
      <c r="N34" s="57" t="s">
        <v>1</v>
      </c>
      <c r="O34" s="57" t="s">
        <v>2</v>
      </c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8"/>
      <c r="AB34" s="62" t="s">
        <v>159</v>
      </c>
      <c r="AC34" s="50">
        <f>COUNTIF(E34:AA34,"P")</f>
        <v>1</v>
      </c>
      <c r="AD34" s="50">
        <f>COUNTIF(E34:AA34,"E")</f>
        <v>1</v>
      </c>
      <c r="AE34" s="51">
        <f t="shared" si="4"/>
        <v>1</v>
      </c>
      <c r="AF34" s="51"/>
      <c r="AG34" s="51"/>
      <c r="AH34" s="63"/>
      <c r="AI34" s="5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s="1" customFormat="1" ht="66" customHeight="1" x14ac:dyDescent="0.2">
      <c r="A35" s="93"/>
      <c r="B35" s="61" t="s">
        <v>83</v>
      </c>
      <c r="C35" s="44" t="s">
        <v>107</v>
      </c>
      <c r="D35" s="55"/>
      <c r="E35" s="57"/>
      <c r="F35" s="57"/>
      <c r="G35" s="57"/>
      <c r="H35" s="57"/>
      <c r="I35" s="57"/>
      <c r="J35" s="57"/>
      <c r="K35" s="57"/>
      <c r="M35" s="57"/>
      <c r="N35" s="57" t="s">
        <v>1</v>
      </c>
      <c r="O35" s="57" t="s">
        <v>2</v>
      </c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8"/>
      <c r="AB35" s="62" t="s">
        <v>160</v>
      </c>
      <c r="AC35" s="50">
        <f>COUNTIF(E35:AA35,"P")</f>
        <v>1</v>
      </c>
      <c r="AD35" s="50">
        <f>COUNTIF(E35:AA35,"E")</f>
        <v>1</v>
      </c>
      <c r="AE35" s="51">
        <f t="shared" si="4"/>
        <v>1</v>
      </c>
      <c r="AF35" s="51"/>
      <c r="AG35" s="51"/>
      <c r="AH35" s="65"/>
      <c r="AI35" s="5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s="1" customFormat="1" ht="66" customHeight="1" x14ac:dyDescent="0.2">
      <c r="A36" s="93"/>
      <c r="B36" s="61" t="s">
        <v>84</v>
      </c>
      <c r="C36" s="44" t="s">
        <v>103</v>
      </c>
      <c r="D36" s="59"/>
      <c r="E36" s="57"/>
      <c r="F36" s="57"/>
      <c r="G36" s="57"/>
      <c r="H36" s="57"/>
      <c r="I36" s="57"/>
      <c r="J36" s="57"/>
      <c r="K36" s="57"/>
      <c r="L36" s="57" t="s">
        <v>1</v>
      </c>
      <c r="M36" s="57" t="s">
        <v>2</v>
      </c>
      <c r="N36" s="57" t="s">
        <v>1</v>
      </c>
      <c r="O36" s="57" t="s">
        <v>2</v>
      </c>
      <c r="P36" s="57" t="s">
        <v>1</v>
      </c>
      <c r="Q36" s="57" t="s">
        <v>2</v>
      </c>
      <c r="R36" s="57" t="s">
        <v>1</v>
      </c>
      <c r="S36" s="57"/>
      <c r="T36" s="57" t="s">
        <v>1</v>
      </c>
      <c r="U36" s="57"/>
      <c r="V36" s="57" t="s">
        <v>1</v>
      </c>
      <c r="W36" s="57"/>
      <c r="X36" s="57" t="s">
        <v>1</v>
      </c>
      <c r="Y36" s="57"/>
      <c r="Z36" s="57" t="s">
        <v>1</v>
      </c>
      <c r="AA36" s="58"/>
      <c r="AB36" s="62" t="s">
        <v>161</v>
      </c>
      <c r="AC36" s="50">
        <f t="shared" si="1"/>
        <v>8</v>
      </c>
      <c r="AD36" s="50">
        <f t="shared" si="2"/>
        <v>3</v>
      </c>
      <c r="AE36" s="51">
        <f t="shared" si="4"/>
        <v>0.375</v>
      </c>
      <c r="AF36" s="51"/>
      <c r="AG36" s="51"/>
      <c r="AH36" s="63"/>
      <c r="AI36" s="5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s="1" customFormat="1" ht="66" customHeight="1" x14ac:dyDescent="0.2">
      <c r="A37" s="93"/>
      <c r="B37" s="61" t="s">
        <v>34</v>
      </c>
      <c r="C37" s="44" t="s">
        <v>103</v>
      </c>
      <c r="D37" s="59"/>
      <c r="E37" s="57"/>
      <c r="F37" s="57"/>
      <c r="G37" s="57"/>
      <c r="H37" s="57" t="s">
        <v>1</v>
      </c>
      <c r="I37" s="57" t="s">
        <v>2</v>
      </c>
      <c r="J37" s="57"/>
      <c r="K37" s="57"/>
      <c r="L37" s="57"/>
      <c r="M37" s="57"/>
      <c r="N37" s="57" t="s">
        <v>1</v>
      </c>
      <c r="O37" s="57"/>
      <c r="P37" s="57"/>
      <c r="Q37" s="57"/>
      <c r="R37" s="57"/>
      <c r="S37" s="57"/>
      <c r="T37" s="57" t="s">
        <v>1</v>
      </c>
      <c r="U37" s="57"/>
      <c r="V37" s="57"/>
      <c r="W37" s="57"/>
      <c r="X37" s="57"/>
      <c r="Y37" s="57"/>
      <c r="Z37" s="57" t="s">
        <v>1</v>
      </c>
      <c r="AA37" s="58"/>
      <c r="AB37" s="62" t="s">
        <v>162</v>
      </c>
      <c r="AC37" s="50">
        <f t="shared" si="1"/>
        <v>4</v>
      </c>
      <c r="AD37" s="50">
        <f t="shared" si="2"/>
        <v>1</v>
      </c>
      <c r="AE37" s="51">
        <f t="shared" si="4"/>
        <v>0.25</v>
      </c>
      <c r="AF37" s="51"/>
      <c r="AG37" s="51"/>
      <c r="AH37" s="63"/>
      <c r="AI37" s="5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s="1" customFormat="1" ht="96" customHeight="1" x14ac:dyDescent="0.2">
      <c r="A38" s="93"/>
      <c r="B38" s="61" t="s">
        <v>35</v>
      </c>
      <c r="C38" s="44" t="s">
        <v>107</v>
      </c>
      <c r="D38" s="59"/>
      <c r="E38" s="57"/>
      <c r="F38" s="57"/>
      <c r="G38" s="57"/>
      <c r="H38" s="57"/>
      <c r="I38" s="57"/>
      <c r="J38" s="57"/>
      <c r="K38" s="57"/>
      <c r="L38" s="57"/>
      <c r="M38" s="57"/>
      <c r="N38" s="57" t="s">
        <v>1</v>
      </c>
      <c r="O38" s="57" t="s">
        <v>2</v>
      </c>
      <c r="P38" s="57"/>
      <c r="Q38" s="57"/>
      <c r="R38" s="57"/>
      <c r="S38" s="57"/>
      <c r="T38" s="57" t="s">
        <v>1</v>
      </c>
      <c r="U38" s="57"/>
      <c r="V38" s="57"/>
      <c r="W38" s="57"/>
      <c r="X38" s="57"/>
      <c r="Y38" s="57"/>
      <c r="Z38" s="57" t="s">
        <v>1</v>
      </c>
      <c r="AA38" s="58"/>
      <c r="AB38" s="62" t="s">
        <v>167</v>
      </c>
      <c r="AC38" s="50">
        <f t="shared" si="1"/>
        <v>3</v>
      </c>
      <c r="AD38" s="50">
        <f t="shared" si="2"/>
        <v>1</v>
      </c>
      <c r="AE38" s="51">
        <f t="shared" ref="AE38:AE59" si="5">AD38/AC38</f>
        <v>0.33333333333333331</v>
      </c>
      <c r="AF38" s="51"/>
      <c r="AG38" s="51"/>
      <c r="AH38" s="65"/>
      <c r="AI38" s="5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s="1" customFormat="1" ht="81" customHeight="1" x14ac:dyDescent="0.2">
      <c r="A39" s="93"/>
      <c r="B39" s="61" t="s">
        <v>36</v>
      </c>
      <c r="C39" s="44" t="s">
        <v>103</v>
      </c>
      <c r="D39" s="55"/>
      <c r="E39" s="57"/>
      <c r="F39" s="57"/>
      <c r="G39" s="57"/>
      <c r="H39" s="57"/>
      <c r="I39" s="57"/>
      <c r="J39" s="57"/>
      <c r="K39" s="57"/>
      <c r="L39" s="57" t="s">
        <v>1</v>
      </c>
      <c r="M39" s="57" t="s">
        <v>2</v>
      </c>
      <c r="N39" s="57" t="s">
        <v>1</v>
      </c>
      <c r="O39" s="57" t="s">
        <v>2</v>
      </c>
      <c r="P39" s="57" t="s">
        <v>1</v>
      </c>
      <c r="Q39" s="57" t="s">
        <v>2</v>
      </c>
      <c r="R39" s="57" t="s">
        <v>1</v>
      </c>
      <c r="S39" s="57"/>
      <c r="T39" s="57" t="s">
        <v>1</v>
      </c>
      <c r="U39" s="57"/>
      <c r="V39" s="57" t="s">
        <v>1</v>
      </c>
      <c r="W39" s="57"/>
      <c r="X39" s="57" t="s">
        <v>1</v>
      </c>
      <c r="Y39" s="57"/>
      <c r="Z39" s="57" t="s">
        <v>1</v>
      </c>
      <c r="AA39" s="58"/>
      <c r="AB39" s="62" t="s">
        <v>168</v>
      </c>
      <c r="AC39" s="50">
        <f>COUNTIF(E39:AA39,"P")</f>
        <v>8</v>
      </c>
      <c r="AD39" s="50">
        <f>COUNTIF(E39:AA39,"E")</f>
        <v>3</v>
      </c>
      <c r="AE39" s="51">
        <f t="shared" si="5"/>
        <v>0.375</v>
      </c>
      <c r="AF39" s="51"/>
      <c r="AG39" s="51"/>
      <c r="AH39" s="66"/>
      <c r="AI39" s="5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s="1" customFormat="1" ht="36.75" customHeight="1" x14ac:dyDescent="0.2">
      <c r="A40" s="93"/>
      <c r="B40" s="61" t="s">
        <v>37</v>
      </c>
      <c r="C40" s="44" t="s">
        <v>107</v>
      </c>
      <c r="D40" s="59"/>
      <c r="E40" s="57"/>
      <c r="F40" s="57"/>
      <c r="G40" s="57"/>
      <c r="H40" s="57"/>
      <c r="I40" s="57"/>
      <c r="J40" s="57"/>
      <c r="K40" s="57"/>
      <c r="L40" s="57" t="s">
        <v>1</v>
      </c>
      <c r="M40" s="57" t="s">
        <v>2</v>
      </c>
      <c r="N40" s="57" t="s">
        <v>1</v>
      </c>
      <c r="O40" s="57" t="s">
        <v>2</v>
      </c>
      <c r="P40" s="57" t="s">
        <v>1</v>
      </c>
      <c r="Q40" s="57" t="s">
        <v>2</v>
      </c>
      <c r="R40" s="57" t="s">
        <v>1</v>
      </c>
      <c r="S40" s="57"/>
      <c r="T40" s="57" t="s">
        <v>1</v>
      </c>
      <c r="U40" s="57"/>
      <c r="V40" s="57" t="s">
        <v>1</v>
      </c>
      <c r="W40" s="57"/>
      <c r="X40" s="57" t="s">
        <v>1</v>
      </c>
      <c r="Y40" s="57"/>
      <c r="Z40" s="57" t="s">
        <v>1</v>
      </c>
      <c r="AA40" s="58"/>
      <c r="AB40" s="62" t="s">
        <v>169</v>
      </c>
      <c r="AC40" s="50">
        <f t="shared" si="1"/>
        <v>8</v>
      </c>
      <c r="AD40" s="50">
        <f t="shared" si="2"/>
        <v>3</v>
      </c>
      <c r="AE40" s="51">
        <f t="shared" si="5"/>
        <v>0.375</v>
      </c>
      <c r="AF40" s="51"/>
      <c r="AG40" s="51"/>
      <c r="AH40" s="66"/>
      <c r="AI40" s="5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 s="1" customFormat="1" ht="25.5" customHeight="1" x14ac:dyDescent="0.2">
      <c r="A41" s="93"/>
      <c r="B41" s="61" t="s">
        <v>85</v>
      </c>
      <c r="C41" s="44" t="s">
        <v>103</v>
      </c>
      <c r="D41" s="59"/>
      <c r="E41" s="57"/>
      <c r="F41" s="57"/>
      <c r="G41" s="57"/>
      <c r="H41" s="57"/>
      <c r="I41" s="57"/>
      <c r="J41" s="57"/>
      <c r="K41" s="57"/>
      <c r="L41" s="57" t="s">
        <v>1</v>
      </c>
      <c r="M41" s="57" t="s">
        <v>2</v>
      </c>
      <c r="N41" s="57" t="s">
        <v>1</v>
      </c>
      <c r="O41" s="57" t="s">
        <v>2</v>
      </c>
      <c r="P41" s="57" t="s">
        <v>1</v>
      </c>
      <c r="Q41" s="57" t="s">
        <v>2</v>
      </c>
      <c r="R41" s="57" t="s">
        <v>1</v>
      </c>
      <c r="S41" s="57"/>
      <c r="T41" s="57" t="s">
        <v>1</v>
      </c>
      <c r="U41" s="57"/>
      <c r="V41" s="57" t="s">
        <v>1</v>
      </c>
      <c r="W41" s="57"/>
      <c r="X41" s="57" t="s">
        <v>1</v>
      </c>
      <c r="Y41" s="57"/>
      <c r="Z41" s="57" t="s">
        <v>1</v>
      </c>
      <c r="AA41" s="58"/>
      <c r="AB41" s="62" t="s">
        <v>169</v>
      </c>
      <c r="AC41" s="50">
        <f t="shared" si="1"/>
        <v>8</v>
      </c>
      <c r="AD41" s="50">
        <f t="shared" si="2"/>
        <v>3</v>
      </c>
      <c r="AE41" s="51">
        <f t="shared" si="5"/>
        <v>0.375</v>
      </c>
      <c r="AF41" s="51"/>
      <c r="AG41" s="51"/>
      <c r="AH41" s="66"/>
      <c r="AI41" s="5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s="1" customFormat="1" ht="42" customHeight="1" x14ac:dyDescent="0.2">
      <c r="A42" s="93"/>
      <c r="B42" s="61" t="s">
        <v>86</v>
      </c>
      <c r="C42" s="44" t="s">
        <v>103</v>
      </c>
      <c r="D42" s="59"/>
      <c r="E42" s="57"/>
      <c r="F42" s="57"/>
      <c r="G42" s="57"/>
      <c r="H42" s="57"/>
      <c r="I42" s="57"/>
      <c r="J42" s="57"/>
      <c r="K42" s="57"/>
      <c r="L42" s="57" t="s">
        <v>1</v>
      </c>
      <c r="M42" s="57" t="s">
        <v>2</v>
      </c>
      <c r="N42" s="57" t="s">
        <v>1</v>
      </c>
      <c r="O42" s="57" t="s">
        <v>2</v>
      </c>
      <c r="P42" s="57" t="s">
        <v>1</v>
      </c>
      <c r="Q42" s="57" t="s">
        <v>2</v>
      </c>
      <c r="R42" s="57" t="s">
        <v>1</v>
      </c>
      <c r="S42" s="57"/>
      <c r="T42" s="57" t="s">
        <v>1</v>
      </c>
      <c r="U42" s="57"/>
      <c r="V42" s="57" t="s">
        <v>1</v>
      </c>
      <c r="W42" s="57"/>
      <c r="X42" s="57" t="s">
        <v>1</v>
      </c>
      <c r="Y42" s="57"/>
      <c r="Z42" s="57" t="s">
        <v>1</v>
      </c>
      <c r="AA42" s="58"/>
      <c r="AB42" s="62" t="s">
        <v>169</v>
      </c>
      <c r="AC42" s="50">
        <f t="shared" si="1"/>
        <v>8</v>
      </c>
      <c r="AD42" s="50">
        <f t="shared" si="2"/>
        <v>3</v>
      </c>
      <c r="AE42" s="51">
        <f t="shared" si="5"/>
        <v>0.375</v>
      </c>
      <c r="AF42" s="51"/>
      <c r="AG42" s="51"/>
      <c r="AH42" s="66"/>
      <c r="AI42" s="5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s="1" customFormat="1" ht="25.5" customHeight="1" x14ac:dyDescent="0.2">
      <c r="A43" s="93"/>
      <c r="B43" s="61" t="s">
        <v>87</v>
      </c>
      <c r="C43" s="44" t="s">
        <v>103</v>
      </c>
      <c r="D43" s="59"/>
      <c r="E43" s="57"/>
      <c r="F43" s="57"/>
      <c r="G43" s="57"/>
      <c r="H43" s="57"/>
      <c r="I43" s="57"/>
      <c r="J43" s="57"/>
      <c r="K43" s="57"/>
      <c r="L43" s="57" t="s">
        <v>1</v>
      </c>
      <c r="M43" s="57" t="s">
        <v>2</v>
      </c>
      <c r="N43" s="57" t="s">
        <v>1</v>
      </c>
      <c r="O43" s="57" t="s">
        <v>2</v>
      </c>
      <c r="P43" s="57" t="s">
        <v>1</v>
      </c>
      <c r="Q43" s="57" t="s">
        <v>2</v>
      </c>
      <c r="R43" s="57" t="s">
        <v>1</v>
      </c>
      <c r="S43" s="57"/>
      <c r="T43" s="57" t="s">
        <v>1</v>
      </c>
      <c r="U43" s="57"/>
      <c r="V43" s="57" t="s">
        <v>1</v>
      </c>
      <c r="W43" s="57"/>
      <c r="X43" s="57" t="s">
        <v>1</v>
      </c>
      <c r="Y43" s="57"/>
      <c r="Z43" s="57" t="s">
        <v>1</v>
      </c>
      <c r="AA43" s="58"/>
      <c r="AB43" s="62" t="s">
        <v>169</v>
      </c>
      <c r="AC43" s="50">
        <f t="shared" si="1"/>
        <v>8</v>
      </c>
      <c r="AD43" s="50">
        <f t="shared" si="2"/>
        <v>3</v>
      </c>
      <c r="AE43" s="51">
        <f t="shared" si="5"/>
        <v>0.375</v>
      </c>
      <c r="AF43" s="51"/>
      <c r="AG43" s="51"/>
      <c r="AH43" s="66"/>
      <c r="AI43" s="5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53" s="1" customFormat="1" ht="39" customHeight="1" x14ac:dyDescent="0.2">
      <c r="A44" s="93"/>
      <c r="B44" s="61" t="s">
        <v>88</v>
      </c>
      <c r="C44" s="44" t="s">
        <v>103</v>
      </c>
      <c r="D44" s="59"/>
      <c r="E44" s="57"/>
      <c r="F44" s="57"/>
      <c r="G44" s="57"/>
      <c r="H44" s="57"/>
      <c r="I44" s="57"/>
      <c r="J44" s="57"/>
      <c r="K44" s="57"/>
      <c r="L44" s="57" t="s">
        <v>1</v>
      </c>
      <c r="M44" s="57" t="s">
        <v>2</v>
      </c>
      <c r="N44" s="57" t="s">
        <v>1</v>
      </c>
      <c r="O44" s="57" t="s">
        <v>2</v>
      </c>
      <c r="P44" s="57" t="s">
        <v>1</v>
      </c>
      <c r="Q44" s="57" t="s">
        <v>2</v>
      </c>
      <c r="R44" s="57" t="s">
        <v>1</v>
      </c>
      <c r="S44" s="57"/>
      <c r="T44" s="57" t="s">
        <v>1</v>
      </c>
      <c r="U44" s="57"/>
      <c r="V44" s="57" t="s">
        <v>1</v>
      </c>
      <c r="W44" s="57"/>
      <c r="X44" s="57" t="s">
        <v>1</v>
      </c>
      <c r="Y44" s="57"/>
      <c r="Z44" s="57" t="s">
        <v>1</v>
      </c>
      <c r="AA44" s="58"/>
      <c r="AB44" s="62" t="s">
        <v>169</v>
      </c>
      <c r="AC44" s="50">
        <f t="shared" si="1"/>
        <v>8</v>
      </c>
      <c r="AD44" s="50">
        <f t="shared" si="2"/>
        <v>3</v>
      </c>
      <c r="AE44" s="51">
        <f t="shared" si="5"/>
        <v>0.375</v>
      </c>
      <c r="AF44" s="51"/>
      <c r="AG44" s="51"/>
      <c r="AH44" s="65"/>
      <c r="AI44" s="5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s="1" customFormat="1" ht="33.75" x14ac:dyDescent="0.2">
      <c r="A45" s="93"/>
      <c r="B45" s="61" t="s">
        <v>89</v>
      </c>
      <c r="C45" s="44" t="s">
        <v>103</v>
      </c>
      <c r="D45" s="59"/>
      <c r="E45" s="57"/>
      <c r="F45" s="57"/>
      <c r="G45" s="57"/>
      <c r="H45" s="57"/>
      <c r="I45" s="57"/>
      <c r="J45" s="57"/>
      <c r="K45" s="57"/>
      <c r="L45" s="57" t="s">
        <v>1</v>
      </c>
      <c r="M45" s="57" t="s">
        <v>2</v>
      </c>
      <c r="N45" s="57" t="s">
        <v>1</v>
      </c>
      <c r="O45" s="57" t="s">
        <v>2</v>
      </c>
      <c r="P45" s="57" t="s">
        <v>1</v>
      </c>
      <c r="Q45" s="57" t="s">
        <v>2</v>
      </c>
      <c r="R45" s="57" t="s">
        <v>1</v>
      </c>
      <c r="S45" s="57"/>
      <c r="T45" s="57" t="s">
        <v>1</v>
      </c>
      <c r="U45" s="57"/>
      <c r="V45" s="57" t="s">
        <v>1</v>
      </c>
      <c r="W45" s="57"/>
      <c r="X45" s="57" t="s">
        <v>1</v>
      </c>
      <c r="Y45" s="57"/>
      <c r="Z45" s="57" t="s">
        <v>1</v>
      </c>
      <c r="AA45" s="58"/>
      <c r="AB45" s="62" t="s">
        <v>169</v>
      </c>
      <c r="AC45" s="50">
        <f t="shared" si="1"/>
        <v>8</v>
      </c>
      <c r="AD45" s="50">
        <f t="shared" si="2"/>
        <v>3</v>
      </c>
      <c r="AE45" s="51">
        <f t="shared" si="5"/>
        <v>0.375</v>
      </c>
      <c r="AF45" s="51"/>
      <c r="AG45" s="51"/>
      <c r="AH45" s="65"/>
      <c r="AI45" s="5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s="1" customFormat="1" ht="22.5" x14ac:dyDescent="0.2">
      <c r="A46" s="93"/>
      <c r="B46" s="61" t="s">
        <v>90</v>
      </c>
      <c r="C46" s="44" t="s">
        <v>103</v>
      </c>
      <c r="D46" s="59"/>
      <c r="E46" s="57"/>
      <c r="F46" s="57"/>
      <c r="G46" s="57"/>
      <c r="H46" s="57"/>
      <c r="I46" s="57"/>
      <c r="J46" s="57"/>
      <c r="K46" s="57"/>
      <c r="L46" s="57" t="s">
        <v>1</v>
      </c>
      <c r="M46" s="57" t="s">
        <v>2</v>
      </c>
      <c r="N46" s="57" t="s">
        <v>1</v>
      </c>
      <c r="O46" s="57" t="s">
        <v>2</v>
      </c>
      <c r="P46" s="57" t="s">
        <v>1</v>
      </c>
      <c r="Q46" s="57" t="s">
        <v>2</v>
      </c>
      <c r="R46" s="57" t="s">
        <v>1</v>
      </c>
      <c r="S46" s="57"/>
      <c r="T46" s="57" t="s">
        <v>1</v>
      </c>
      <c r="U46" s="57"/>
      <c r="V46" s="57" t="s">
        <v>1</v>
      </c>
      <c r="W46" s="57"/>
      <c r="X46" s="57" t="s">
        <v>1</v>
      </c>
      <c r="Y46" s="57"/>
      <c r="Z46" s="57" t="s">
        <v>1</v>
      </c>
      <c r="AA46" s="58"/>
      <c r="AB46" s="62" t="s">
        <v>169</v>
      </c>
      <c r="AC46" s="50">
        <f t="shared" si="1"/>
        <v>8</v>
      </c>
      <c r="AD46" s="50">
        <f t="shared" si="2"/>
        <v>3</v>
      </c>
      <c r="AE46" s="51">
        <f t="shared" si="5"/>
        <v>0.375</v>
      </c>
      <c r="AF46" s="51"/>
      <c r="AG46" s="51"/>
      <c r="AH46" s="63"/>
      <c r="AI46" s="5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ht="45" customHeight="1" x14ac:dyDescent="0.2">
      <c r="A47" s="93"/>
      <c r="B47" s="61" t="s">
        <v>186</v>
      </c>
      <c r="C47" s="44" t="s">
        <v>103</v>
      </c>
      <c r="D47" s="67"/>
      <c r="E47" s="57"/>
      <c r="F47" s="57"/>
      <c r="G47" s="57"/>
      <c r="H47" s="57"/>
      <c r="I47" s="57"/>
      <c r="J47" s="57"/>
      <c r="K47" s="57"/>
      <c r="L47" s="57" t="s">
        <v>1</v>
      </c>
      <c r="M47" s="57" t="s">
        <v>2</v>
      </c>
      <c r="N47" s="57" t="s">
        <v>1</v>
      </c>
      <c r="O47" s="57" t="s">
        <v>2</v>
      </c>
      <c r="P47" s="57" t="s">
        <v>1</v>
      </c>
      <c r="Q47" s="57" t="s">
        <v>2</v>
      </c>
      <c r="R47" s="57" t="s">
        <v>1</v>
      </c>
      <c r="S47" s="57"/>
      <c r="T47" s="57" t="s">
        <v>1</v>
      </c>
      <c r="U47" s="57"/>
      <c r="V47" s="57" t="s">
        <v>1</v>
      </c>
      <c r="W47" s="57"/>
      <c r="X47" s="57" t="s">
        <v>1</v>
      </c>
      <c r="Y47" s="57"/>
      <c r="Z47" s="57" t="s">
        <v>1</v>
      </c>
      <c r="AA47" s="58"/>
      <c r="AB47" s="62" t="s">
        <v>170</v>
      </c>
      <c r="AC47" s="50">
        <f>COUNTIF(E47:AA47,"P")</f>
        <v>8</v>
      </c>
      <c r="AD47" s="50">
        <f>COUNTIF(E47:AA47,"E")</f>
        <v>3</v>
      </c>
      <c r="AE47" s="51">
        <f t="shared" si="5"/>
        <v>0.375</v>
      </c>
      <c r="AF47" s="51"/>
      <c r="AG47" s="51"/>
      <c r="AH47" s="65"/>
      <c r="AI47" s="54"/>
    </row>
    <row r="48" spans="1:53" ht="50.25" customHeight="1" x14ac:dyDescent="0.2">
      <c r="A48" s="93"/>
      <c r="B48" s="61" t="s">
        <v>38</v>
      </c>
      <c r="C48" s="44" t="s">
        <v>103</v>
      </c>
      <c r="D48" s="59"/>
      <c r="E48" s="57"/>
      <c r="F48" s="57"/>
      <c r="G48" s="57"/>
      <c r="H48" s="57"/>
      <c r="I48" s="57"/>
      <c r="J48" s="57"/>
      <c r="K48" s="57"/>
      <c r="L48" s="57" t="s">
        <v>1</v>
      </c>
      <c r="M48" s="57" t="s">
        <v>2</v>
      </c>
      <c r="N48" s="57" t="s">
        <v>1</v>
      </c>
      <c r="O48" s="57" t="s">
        <v>2</v>
      </c>
      <c r="P48" s="57" t="s">
        <v>1</v>
      </c>
      <c r="Q48" s="57" t="s">
        <v>2</v>
      </c>
      <c r="R48" s="57" t="s">
        <v>1</v>
      </c>
      <c r="S48" s="57"/>
      <c r="T48" s="57" t="s">
        <v>1</v>
      </c>
      <c r="U48" s="57"/>
      <c r="V48" s="57" t="s">
        <v>1</v>
      </c>
      <c r="W48" s="57"/>
      <c r="X48" s="57" t="s">
        <v>1</v>
      </c>
      <c r="Y48" s="57"/>
      <c r="Z48" s="57" t="s">
        <v>1</v>
      </c>
      <c r="AA48" s="58"/>
      <c r="AB48" s="68" t="s">
        <v>171</v>
      </c>
      <c r="AC48" s="50">
        <f t="shared" si="1"/>
        <v>8</v>
      </c>
      <c r="AD48" s="50">
        <f t="shared" si="2"/>
        <v>3</v>
      </c>
      <c r="AE48" s="51">
        <f t="shared" si="5"/>
        <v>0.375</v>
      </c>
      <c r="AF48" s="51"/>
      <c r="AG48" s="51"/>
      <c r="AH48" s="63"/>
      <c r="AI48" s="66"/>
    </row>
    <row r="49" spans="1:53" ht="90.75" customHeight="1" x14ac:dyDescent="0.2">
      <c r="A49" s="93"/>
      <c r="B49" s="61" t="s">
        <v>91</v>
      </c>
      <c r="C49" s="44" t="s">
        <v>103</v>
      </c>
      <c r="D49" s="59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 t="s">
        <v>1</v>
      </c>
      <c r="Q49" s="57" t="s">
        <v>2</v>
      </c>
      <c r="R49" s="57"/>
      <c r="S49" s="57"/>
      <c r="T49" s="57"/>
      <c r="U49" s="57"/>
      <c r="V49" s="57" t="s">
        <v>1</v>
      </c>
      <c r="W49" s="57"/>
      <c r="X49" s="57"/>
      <c r="Y49" s="57"/>
      <c r="Z49" s="57" t="s">
        <v>1</v>
      </c>
      <c r="AA49" s="58"/>
      <c r="AB49" s="62" t="s">
        <v>172</v>
      </c>
      <c r="AC49" s="50">
        <f t="shared" si="1"/>
        <v>3</v>
      </c>
      <c r="AD49" s="50">
        <f t="shared" si="2"/>
        <v>1</v>
      </c>
      <c r="AE49" s="51">
        <f t="shared" si="5"/>
        <v>0.33333333333333331</v>
      </c>
      <c r="AF49" s="51"/>
      <c r="AG49" s="51"/>
      <c r="AH49" s="63"/>
      <c r="AI49" s="66"/>
    </row>
    <row r="50" spans="1:53" ht="61.5" customHeight="1" x14ac:dyDescent="0.2">
      <c r="A50" s="93"/>
      <c r="B50" s="61" t="s">
        <v>39</v>
      </c>
      <c r="C50" s="44" t="s">
        <v>103</v>
      </c>
      <c r="D50" s="6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 t="s">
        <v>1</v>
      </c>
      <c r="U50" s="57"/>
      <c r="V50" s="57"/>
      <c r="W50" s="57"/>
      <c r="X50" s="57"/>
      <c r="Y50" s="57"/>
      <c r="Z50" s="57"/>
      <c r="AA50" s="58"/>
      <c r="AB50" s="62" t="s">
        <v>173</v>
      </c>
      <c r="AC50" s="50">
        <f>COUNTIF(E50:AA50,"P")</f>
        <v>1</v>
      </c>
      <c r="AD50" s="50">
        <f>COUNTIF(E50:AA50,"E")</f>
        <v>0</v>
      </c>
      <c r="AE50" s="51">
        <f t="shared" si="5"/>
        <v>0</v>
      </c>
      <c r="AF50" s="51"/>
      <c r="AG50" s="51"/>
      <c r="AH50" s="63"/>
      <c r="AI50" s="66"/>
    </row>
    <row r="51" spans="1:53" ht="62.25" customHeight="1" x14ac:dyDescent="0.2">
      <c r="A51" s="93"/>
      <c r="B51" s="61" t="s">
        <v>92</v>
      </c>
      <c r="C51" s="44" t="s">
        <v>103</v>
      </c>
      <c r="D51" s="6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 t="s">
        <v>1</v>
      </c>
      <c r="Q51" s="57" t="s">
        <v>2</v>
      </c>
      <c r="R51" s="57" t="s">
        <v>1</v>
      </c>
      <c r="S51" s="57"/>
      <c r="T51" s="57"/>
      <c r="U51" s="57"/>
      <c r="V51" s="57"/>
      <c r="W51" s="57"/>
      <c r="X51" s="57"/>
      <c r="Y51" s="57"/>
      <c r="Z51" s="57"/>
      <c r="AA51" s="58"/>
      <c r="AB51" s="62" t="s">
        <v>174</v>
      </c>
      <c r="AC51" s="50">
        <f>COUNTIF(E51:AA51,"P")</f>
        <v>2</v>
      </c>
      <c r="AD51" s="50">
        <f>COUNTIF(E51:AA51,"E")</f>
        <v>1</v>
      </c>
      <c r="AE51" s="51">
        <f t="shared" si="5"/>
        <v>0.5</v>
      </c>
      <c r="AF51" s="51"/>
      <c r="AG51" s="51"/>
      <c r="AH51" s="63"/>
      <c r="AI51" s="66"/>
    </row>
    <row r="52" spans="1:53" s="1" customFormat="1" ht="55.5" customHeight="1" x14ac:dyDescent="0.2">
      <c r="A52" s="98" t="s">
        <v>4</v>
      </c>
      <c r="B52" s="61" t="s">
        <v>182</v>
      </c>
      <c r="C52" s="44" t="s">
        <v>183</v>
      </c>
      <c r="D52" s="59"/>
      <c r="E52" s="57"/>
      <c r="F52" s="57"/>
      <c r="G52" s="57"/>
      <c r="H52" s="57"/>
      <c r="I52" s="57"/>
      <c r="J52" s="57"/>
      <c r="K52" s="57"/>
      <c r="L52" s="57" t="s">
        <v>1</v>
      </c>
      <c r="M52" s="57" t="s">
        <v>2</v>
      </c>
      <c r="N52" s="57" t="s">
        <v>1</v>
      </c>
      <c r="O52" s="57" t="s">
        <v>2</v>
      </c>
      <c r="P52" s="57" t="s">
        <v>1</v>
      </c>
      <c r="Q52" s="57" t="s">
        <v>2</v>
      </c>
      <c r="R52" s="57" t="s">
        <v>1</v>
      </c>
      <c r="S52" s="57"/>
      <c r="T52" s="57" t="s">
        <v>1</v>
      </c>
      <c r="U52" s="57"/>
      <c r="V52" s="57" t="s">
        <v>1</v>
      </c>
      <c r="W52" s="57"/>
      <c r="X52" s="57" t="s">
        <v>1</v>
      </c>
      <c r="Y52" s="57"/>
      <c r="Z52" s="57" t="s">
        <v>1</v>
      </c>
      <c r="AA52" s="58"/>
      <c r="AB52" s="62" t="s">
        <v>175</v>
      </c>
      <c r="AC52" s="50">
        <f t="shared" si="1"/>
        <v>8</v>
      </c>
      <c r="AD52" s="50">
        <f t="shared" si="2"/>
        <v>3</v>
      </c>
      <c r="AE52" s="51">
        <f t="shared" si="5"/>
        <v>0.375</v>
      </c>
      <c r="AF52" s="51"/>
      <c r="AG52" s="51"/>
      <c r="AH52" s="63"/>
      <c r="AI52" s="66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s="1" customFormat="1" ht="45.75" customHeight="1" x14ac:dyDescent="0.2">
      <c r="A53" s="99"/>
      <c r="B53" s="61" t="s">
        <v>99</v>
      </c>
      <c r="C53" s="44" t="s">
        <v>103</v>
      </c>
      <c r="D53" s="59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 t="s">
        <v>1</v>
      </c>
      <c r="AA53" s="58"/>
      <c r="AB53" s="62" t="s">
        <v>176</v>
      </c>
      <c r="AC53" s="50">
        <f t="shared" si="1"/>
        <v>1</v>
      </c>
      <c r="AD53" s="50">
        <f t="shared" si="2"/>
        <v>0</v>
      </c>
      <c r="AE53" s="51">
        <f t="shared" si="5"/>
        <v>0</v>
      </c>
      <c r="AF53" s="51"/>
      <c r="AG53" s="51"/>
      <c r="AH53" s="63"/>
      <c r="AI53" s="66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s="1" customFormat="1" ht="57.75" customHeight="1" x14ac:dyDescent="0.2">
      <c r="A54" s="99"/>
      <c r="B54" s="61" t="s">
        <v>100</v>
      </c>
      <c r="C54" s="44" t="s">
        <v>103</v>
      </c>
      <c r="D54" s="59"/>
      <c r="E54" s="57"/>
      <c r="F54" s="57"/>
      <c r="G54" s="57"/>
      <c r="H54" s="57"/>
      <c r="I54" s="57"/>
      <c r="J54" s="57"/>
      <c r="K54" s="57"/>
      <c r="L54" s="57"/>
      <c r="M54" s="57"/>
      <c r="N54" s="57" t="s">
        <v>1</v>
      </c>
      <c r="O54" s="57" t="s">
        <v>2</v>
      </c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 t="s">
        <v>1</v>
      </c>
      <c r="AA54" s="58"/>
      <c r="AB54" s="62" t="s">
        <v>177</v>
      </c>
      <c r="AC54" s="50">
        <f t="shared" si="1"/>
        <v>2</v>
      </c>
      <c r="AD54" s="50">
        <f t="shared" si="2"/>
        <v>1</v>
      </c>
      <c r="AE54" s="51">
        <f t="shared" si="5"/>
        <v>0.5</v>
      </c>
      <c r="AF54" s="51"/>
      <c r="AG54" s="51"/>
      <c r="AH54" s="63"/>
      <c r="AI54" s="66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ht="45.75" customHeight="1" x14ac:dyDescent="0.2">
      <c r="A55" s="99"/>
      <c r="B55" s="61" t="s">
        <v>187</v>
      </c>
      <c r="C55" s="44" t="s">
        <v>103</v>
      </c>
      <c r="D55" s="59"/>
      <c r="E55" s="57"/>
      <c r="F55" s="57"/>
      <c r="G55" s="57"/>
      <c r="H55" s="57"/>
      <c r="I55" s="57"/>
      <c r="J55" s="57"/>
      <c r="K55" s="57"/>
      <c r="L55" s="57"/>
      <c r="M55" s="57"/>
      <c r="N55" s="57" t="s">
        <v>1</v>
      </c>
      <c r="O55" s="57" t="s">
        <v>2</v>
      </c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 t="s">
        <v>1</v>
      </c>
      <c r="AA55" s="58"/>
      <c r="AB55" s="62" t="s">
        <v>178</v>
      </c>
      <c r="AC55" s="50">
        <f t="shared" si="1"/>
        <v>2</v>
      </c>
      <c r="AD55" s="50">
        <f t="shared" si="2"/>
        <v>1</v>
      </c>
      <c r="AE55" s="64">
        <f t="shared" si="5"/>
        <v>0.5</v>
      </c>
      <c r="AF55" s="64"/>
      <c r="AG55" s="64"/>
      <c r="AH55" s="63"/>
      <c r="AI55" s="66"/>
    </row>
    <row r="56" spans="1:53" s="1" customFormat="1" ht="63" customHeight="1" x14ac:dyDescent="0.2">
      <c r="A56" s="96" t="s">
        <v>28</v>
      </c>
      <c r="B56" s="69" t="s">
        <v>98</v>
      </c>
      <c r="C56" s="44" t="s">
        <v>103</v>
      </c>
      <c r="D56" s="59"/>
      <c r="E56" s="57"/>
      <c r="F56" s="57"/>
      <c r="G56" s="57"/>
      <c r="H56" s="57"/>
      <c r="I56" s="57"/>
      <c r="J56" s="57"/>
      <c r="K56" s="57"/>
      <c r="L56" s="57" t="s">
        <v>1</v>
      </c>
      <c r="M56" s="57" t="s">
        <v>2</v>
      </c>
      <c r="N56" s="57" t="s">
        <v>1</v>
      </c>
      <c r="O56" s="57" t="s">
        <v>2</v>
      </c>
      <c r="P56" s="57" t="s">
        <v>1</v>
      </c>
      <c r="Q56" s="57"/>
      <c r="R56" s="57" t="s">
        <v>1</v>
      </c>
      <c r="S56" s="57"/>
      <c r="T56" s="57" t="s">
        <v>1</v>
      </c>
      <c r="U56" s="57"/>
      <c r="V56" s="57" t="s">
        <v>1</v>
      </c>
      <c r="W56" s="57"/>
      <c r="X56" s="57" t="s">
        <v>1</v>
      </c>
      <c r="Y56" s="57"/>
      <c r="Z56" s="57" t="s">
        <v>1</v>
      </c>
      <c r="AA56" s="58"/>
      <c r="AB56" s="62" t="s">
        <v>166</v>
      </c>
      <c r="AC56" s="50">
        <f t="shared" si="1"/>
        <v>8</v>
      </c>
      <c r="AD56" s="50">
        <f t="shared" si="2"/>
        <v>2</v>
      </c>
      <c r="AE56" s="51">
        <f t="shared" si="5"/>
        <v>0.25</v>
      </c>
      <c r="AF56" s="51"/>
      <c r="AG56" s="51"/>
      <c r="AH56" s="63"/>
      <c r="AI56" s="66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s="1" customFormat="1" ht="83.25" customHeight="1" x14ac:dyDescent="0.2">
      <c r="A57" s="97"/>
      <c r="B57" s="61" t="s">
        <v>93</v>
      </c>
      <c r="C57" s="44" t="s">
        <v>103</v>
      </c>
      <c r="D57" s="59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 t="s">
        <v>1</v>
      </c>
      <c r="AA57" s="58"/>
      <c r="AB57" s="62" t="s">
        <v>165</v>
      </c>
      <c r="AC57" s="50">
        <f t="shared" si="1"/>
        <v>1</v>
      </c>
      <c r="AD57" s="50">
        <f t="shared" si="2"/>
        <v>0</v>
      </c>
      <c r="AE57" s="51">
        <f t="shared" si="5"/>
        <v>0</v>
      </c>
      <c r="AF57" s="51"/>
      <c r="AG57" s="51"/>
      <c r="AH57" s="65"/>
      <c r="AI57" s="66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s="1" customFormat="1" ht="65.25" customHeight="1" x14ac:dyDescent="0.2">
      <c r="A58" s="97"/>
      <c r="B58" s="69" t="s">
        <v>94</v>
      </c>
      <c r="C58" s="44" t="s">
        <v>103</v>
      </c>
      <c r="D58" s="59"/>
      <c r="E58" s="57"/>
      <c r="F58" s="57"/>
      <c r="G58" s="57"/>
      <c r="H58" s="70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 t="s">
        <v>1</v>
      </c>
      <c r="AA58" s="58"/>
      <c r="AB58" s="62" t="s">
        <v>164</v>
      </c>
      <c r="AC58" s="50">
        <f t="shared" si="1"/>
        <v>1</v>
      </c>
      <c r="AD58" s="50">
        <f t="shared" si="2"/>
        <v>0</v>
      </c>
      <c r="AE58" s="51">
        <f t="shared" si="5"/>
        <v>0</v>
      </c>
      <c r="AF58" s="51"/>
      <c r="AG58" s="51"/>
      <c r="AH58" s="63"/>
      <c r="AI58" s="66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s="1" customFormat="1" ht="84.75" customHeight="1" x14ac:dyDescent="0.2">
      <c r="A59" s="97"/>
      <c r="B59" s="71" t="s">
        <v>95</v>
      </c>
      <c r="C59" s="44" t="s">
        <v>103</v>
      </c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 t="s">
        <v>1</v>
      </c>
      <c r="AA59" s="74"/>
      <c r="AB59" s="75" t="s">
        <v>163</v>
      </c>
      <c r="AC59" s="76">
        <f t="shared" si="1"/>
        <v>1</v>
      </c>
      <c r="AD59" s="76">
        <f t="shared" si="2"/>
        <v>0</v>
      </c>
      <c r="AE59" s="77">
        <f t="shared" si="5"/>
        <v>0</v>
      </c>
      <c r="AF59" s="77"/>
      <c r="AG59" s="77"/>
      <c r="AH59" s="78"/>
      <c r="AI59" s="79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s="16" customFormat="1" ht="20.25" customHeight="1" x14ac:dyDescent="0.2">
      <c r="A60" s="80"/>
      <c r="B60" s="80"/>
      <c r="C60" s="80"/>
      <c r="D60" s="91">
        <f>COUNTIF(D10:I59,"P")</f>
        <v>4</v>
      </c>
      <c r="E60" s="91"/>
      <c r="F60" s="91"/>
      <c r="G60" s="91">
        <f>COUNTIF(D10:I59,"E")</f>
        <v>4</v>
      </c>
      <c r="H60" s="91"/>
      <c r="I60" s="91"/>
      <c r="J60" s="91">
        <f>COUNTIF(J10:O59,"P")</f>
        <v>63</v>
      </c>
      <c r="K60" s="91"/>
      <c r="L60" s="91"/>
      <c r="M60" s="91">
        <f>COUNTIF(J10:O59,"E")</f>
        <v>62</v>
      </c>
      <c r="N60" s="91"/>
      <c r="O60" s="91"/>
      <c r="P60" s="91">
        <f>COUNTIF(P10:U59,"P")</f>
        <v>67</v>
      </c>
      <c r="Q60" s="91"/>
      <c r="R60" s="91"/>
      <c r="S60" s="91">
        <f>COUNTIF(P10:U59,"E")</f>
        <v>21</v>
      </c>
      <c r="T60" s="91"/>
      <c r="U60" s="91"/>
      <c r="V60" s="91">
        <f>COUNTIF(V10:AA59,"P")</f>
        <v>74</v>
      </c>
      <c r="W60" s="91"/>
      <c r="X60" s="91"/>
      <c r="Y60" s="91">
        <f>COUNTIF(V10:AA59,"E")</f>
        <v>0</v>
      </c>
      <c r="Z60" s="91"/>
      <c r="AA60" s="91"/>
      <c r="AB60" s="80"/>
      <c r="AC60" s="80">
        <f>SUM(AC10:AC59)</f>
        <v>208</v>
      </c>
      <c r="AD60" s="80">
        <f>SUM(AD10:AD59)</f>
        <v>102</v>
      </c>
      <c r="AE60" s="81"/>
      <c r="AF60" s="82"/>
      <c r="AG60" s="82"/>
      <c r="AH60" s="83"/>
      <c r="AI60" s="83"/>
    </row>
    <row r="61" spans="1:53" s="16" customFormat="1" ht="16.5" customHeight="1" x14ac:dyDescent="0.2">
      <c r="A61" s="104" t="s">
        <v>96</v>
      </c>
      <c r="B61" s="104"/>
      <c r="C61" s="104" t="s">
        <v>67</v>
      </c>
      <c r="D61" s="104"/>
      <c r="E61" s="104"/>
      <c r="F61" s="104"/>
      <c r="G61" s="104"/>
      <c r="H61" s="104"/>
      <c r="I61" s="104"/>
      <c r="J61" s="104"/>
      <c r="K61" s="104"/>
      <c r="L61" s="104" t="s">
        <v>68</v>
      </c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22"/>
      <c r="AC61" s="122"/>
      <c r="AD61" s="122"/>
      <c r="AE61" s="122"/>
      <c r="AF61" s="122"/>
      <c r="AG61" s="122"/>
      <c r="AH61" s="122"/>
      <c r="AI61" s="123"/>
    </row>
    <row r="62" spans="1:53" s="16" customFormat="1" ht="12.75" customHeight="1" x14ac:dyDescent="0.2">
      <c r="A62" s="103" t="s">
        <v>129</v>
      </c>
      <c r="B62" s="103"/>
      <c r="C62" s="103" t="s">
        <v>130</v>
      </c>
      <c r="D62" s="103"/>
      <c r="E62" s="103"/>
      <c r="F62" s="103"/>
      <c r="G62" s="103"/>
      <c r="H62" s="103"/>
      <c r="I62" s="103"/>
      <c r="J62" s="103"/>
      <c r="K62" s="103"/>
      <c r="L62" s="103" t="s">
        <v>131</v>
      </c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24"/>
      <c r="AC62" s="124"/>
      <c r="AD62" s="124"/>
      <c r="AE62" s="124"/>
      <c r="AF62" s="124"/>
      <c r="AG62" s="124"/>
      <c r="AH62" s="124"/>
      <c r="AI62" s="125"/>
    </row>
    <row r="63" spans="1:53" s="16" customFormat="1" ht="34.5" customHeight="1" x14ac:dyDescent="0.2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24"/>
      <c r="AC63" s="124"/>
      <c r="AD63" s="124"/>
      <c r="AE63" s="124"/>
      <c r="AF63" s="124"/>
      <c r="AG63" s="124"/>
      <c r="AH63" s="124"/>
      <c r="AI63" s="125"/>
    </row>
    <row r="64" spans="1:53" s="16" customFormat="1" ht="21" customHeight="1" x14ac:dyDescent="0.2">
      <c r="A64" s="102" t="s">
        <v>133</v>
      </c>
      <c r="B64" s="102"/>
      <c r="C64" s="102" t="s">
        <v>132</v>
      </c>
      <c r="D64" s="102"/>
      <c r="E64" s="102"/>
      <c r="F64" s="102"/>
      <c r="G64" s="102"/>
      <c r="H64" s="102"/>
      <c r="I64" s="102"/>
      <c r="J64" s="102"/>
      <c r="K64" s="102"/>
      <c r="L64" s="104" t="s">
        <v>70</v>
      </c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26"/>
      <c r="AC64" s="126"/>
      <c r="AD64" s="126"/>
      <c r="AE64" s="126"/>
      <c r="AF64" s="126"/>
      <c r="AG64" s="126"/>
      <c r="AH64" s="126"/>
      <c r="AI64" s="127"/>
    </row>
    <row r="65" spans="1:35" s="16" customFormat="1" ht="40.5" customHeight="1" x14ac:dyDescent="0.2">
      <c r="A65" s="101"/>
      <c r="B65" s="10"/>
      <c r="C65" s="19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20"/>
      <c r="AC65" s="21"/>
      <c r="AD65" s="21"/>
      <c r="AE65" s="22"/>
      <c r="AF65" s="22"/>
      <c r="AG65" s="22"/>
      <c r="AH65" s="17"/>
      <c r="AI65" s="17"/>
    </row>
    <row r="66" spans="1:35" s="16" customFormat="1" ht="40.5" customHeight="1" x14ac:dyDescent="0.2">
      <c r="A66" s="101"/>
      <c r="B66" s="10"/>
      <c r="C66" s="19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20"/>
      <c r="AC66" s="21"/>
      <c r="AD66" s="21"/>
      <c r="AE66" s="22"/>
      <c r="AF66" s="22"/>
      <c r="AG66" s="22"/>
      <c r="AH66" s="17"/>
      <c r="AI66" s="17"/>
    </row>
    <row r="67" spans="1:35" s="16" customFormat="1" ht="42" customHeight="1" x14ac:dyDescent="0.2">
      <c r="A67" s="101"/>
      <c r="B67" s="10"/>
      <c r="C67" s="19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20"/>
      <c r="AC67" s="21"/>
      <c r="AD67" s="21"/>
      <c r="AE67" s="22"/>
      <c r="AF67" s="22"/>
      <c r="AG67" s="22"/>
      <c r="AH67" s="17"/>
      <c r="AI67" s="17"/>
    </row>
    <row r="68" spans="1:35" s="16" customFormat="1" x14ac:dyDescent="0.2">
      <c r="A68" s="101"/>
      <c r="B68" s="10"/>
      <c r="C68" s="19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20"/>
      <c r="AC68" s="21"/>
      <c r="AD68" s="21"/>
      <c r="AE68" s="22"/>
      <c r="AF68" s="22"/>
      <c r="AG68" s="22"/>
      <c r="AH68" s="22"/>
      <c r="AI68" s="22"/>
    </row>
    <row r="69" spans="1:35" s="16" customFormat="1" x14ac:dyDescent="0.2">
      <c r="A69" s="101"/>
      <c r="B69" s="10"/>
      <c r="C69" s="19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20"/>
      <c r="AC69" s="21"/>
      <c r="AD69" s="21"/>
      <c r="AE69" s="22"/>
      <c r="AF69" s="22"/>
      <c r="AG69" s="22"/>
      <c r="AH69" s="17"/>
      <c r="AI69" s="17"/>
    </row>
    <row r="70" spans="1:35" s="16" customFormat="1" ht="23.25" customHeight="1" x14ac:dyDescent="0.2">
      <c r="A70" s="101"/>
      <c r="B70" s="10"/>
      <c r="C70" s="19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20"/>
      <c r="AC70" s="21"/>
      <c r="AD70" s="21"/>
      <c r="AE70" s="22"/>
      <c r="AF70" s="22"/>
      <c r="AG70" s="22"/>
      <c r="AH70" s="22"/>
      <c r="AI70" s="22"/>
    </row>
    <row r="71" spans="1:35" s="16" customFormat="1" ht="33" customHeight="1" x14ac:dyDescent="0.2">
      <c r="A71" s="101"/>
      <c r="B71" s="10"/>
      <c r="C71" s="19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20"/>
      <c r="AC71" s="21"/>
      <c r="AD71" s="21"/>
      <c r="AE71" s="22"/>
      <c r="AF71" s="22"/>
      <c r="AG71" s="22"/>
      <c r="AH71" s="17"/>
      <c r="AI71" s="17"/>
    </row>
    <row r="72" spans="1:35" s="16" customFormat="1" ht="33" customHeight="1" x14ac:dyDescent="0.2">
      <c r="A72" s="101"/>
      <c r="B72" s="10"/>
      <c r="C72" s="19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20"/>
      <c r="AC72" s="21"/>
      <c r="AD72" s="21"/>
      <c r="AE72" s="22"/>
      <c r="AF72" s="22"/>
      <c r="AG72" s="22"/>
      <c r="AH72" s="17"/>
      <c r="AI72" s="17"/>
    </row>
    <row r="73" spans="1:35" s="16" customFormat="1" ht="23.25" customHeight="1" x14ac:dyDescent="0.2">
      <c r="A73" s="101"/>
      <c r="B73" s="10"/>
      <c r="C73" s="19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20"/>
      <c r="AC73" s="21"/>
      <c r="AD73" s="21"/>
      <c r="AE73" s="22"/>
      <c r="AF73" s="22"/>
      <c r="AG73" s="22"/>
      <c r="AH73" s="17"/>
      <c r="AI73" s="17"/>
    </row>
    <row r="74" spans="1:35" s="16" customFormat="1" ht="21.75" customHeight="1" x14ac:dyDescent="0.2">
      <c r="A74" s="101"/>
      <c r="B74" s="10"/>
      <c r="C74" s="19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20"/>
      <c r="AC74" s="21"/>
      <c r="AD74" s="21"/>
      <c r="AE74" s="22"/>
      <c r="AF74" s="22"/>
      <c r="AG74" s="22"/>
      <c r="AH74" s="17"/>
      <c r="AI74" s="17"/>
    </row>
    <row r="75" spans="1:35" s="16" customFormat="1" ht="21.75" customHeight="1" x14ac:dyDescent="0.2">
      <c r="A75" s="101"/>
      <c r="B75" s="10"/>
      <c r="C75" s="19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20"/>
      <c r="AC75" s="21"/>
      <c r="AD75" s="21"/>
      <c r="AE75" s="22"/>
      <c r="AF75" s="22"/>
      <c r="AG75" s="22"/>
      <c r="AH75" s="17"/>
      <c r="AI75" s="17"/>
    </row>
    <row r="76" spans="1:35" s="16" customFormat="1" ht="21.75" customHeight="1" x14ac:dyDescent="0.2">
      <c r="A76" s="101"/>
      <c r="B76" s="10"/>
      <c r="C76" s="19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S76" s="11"/>
      <c r="T76" s="11"/>
      <c r="U76" s="11"/>
      <c r="V76" s="11"/>
      <c r="W76" s="11"/>
      <c r="X76" s="11"/>
      <c r="Y76" s="11"/>
      <c r="Z76" s="11"/>
      <c r="AA76" s="11"/>
      <c r="AB76" s="20"/>
      <c r="AC76" s="21"/>
      <c r="AD76" s="21"/>
      <c r="AE76" s="22"/>
      <c r="AF76" s="22"/>
      <c r="AG76" s="22"/>
      <c r="AH76" s="17"/>
      <c r="AI76" s="17"/>
    </row>
    <row r="77" spans="1:35" s="16" customFormat="1" ht="28.5" customHeight="1" x14ac:dyDescent="0.2">
      <c r="A77" s="101"/>
      <c r="B77" s="10"/>
      <c r="C77" s="19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20"/>
      <c r="AC77" s="21"/>
      <c r="AD77" s="21"/>
      <c r="AE77" s="22"/>
      <c r="AF77" s="22"/>
      <c r="AG77" s="22"/>
      <c r="AH77" s="17"/>
      <c r="AI77" s="17"/>
    </row>
    <row r="78" spans="1:35" s="16" customFormat="1" ht="28.5" customHeight="1" x14ac:dyDescent="0.2">
      <c r="A78" s="101"/>
      <c r="B78" s="12"/>
      <c r="C78" s="19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23"/>
      <c r="AC78" s="21"/>
      <c r="AD78" s="21"/>
      <c r="AE78" s="22"/>
      <c r="AF78" s="22"/>
      <c r="AG78" s="22"/>
      <c r="AH78" s="22"/>
      <c r="AI78" s="22"/>
    </row>
    <row r="79" spans="1:35" s="16" customFormat="1" ht="36.75" customHeight="1" x14ac:dyDescent="0.2">
      <c r="A79" s="84"/>
      <c r="B79" s="10"/>
      <c r="C79" s="19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20"/>
      <c r="AC79" s="21"/>
      <c r="AD79" s="21"/>
      <c r="AE79" s="22"/>
      <c r="AF79" s="22"/>
      <c r="AG79" s="22"/>
      <c r="AH79" s="17"/>
      <c r="AI79" s="17"/>
    </row>
    <row r="80" spans="1:35" s="16" customFormat="1" ht="42" customHeight="1" x14ac:dyDescent="0.2">
      <c r="A80" s="84"/>
      <c r="B80" s="10"/>
      <c r="C80" s="19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20"/>
      <c r="AC80" s="21"/>
      <c r="AD80" s="21"/>
      <c r="AE80" s="22"/>
      <c r="AF80" s="22"/>
      <c r="AG80" s="22"/>
      <c r="AH80" s="17"/>
      <c r="AI80" s="17"/>
    </row>
    <row r="81" spans="1:35" s="16" customFormat="1" x14ac:dyDescent="0.2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24"/>
      <c r="AG81" s="24"/>
      <c r="AH81" s="17"/>
      <c r="AI81" s="17"/>
    </row>
    <row r="82" spans="1:35" s="16" customFormat="1" x14ac:dyDescent="0.2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18"/>
      <c r="AG82" s="18"/>
    </row>
    <row r="83" spans="1:35" s="16" customFormat="1" ht="12.75" customHeight="1" x14ac:dyDescent="0.2">
      <c r="A83" s="86"/>
      <c r="B83" s="86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"/>
      <c r="AG83" s="8"/>
      <c r="AH83" s="85"/>
      <c r="AI83" s="85"/>
    </row>
    <row r="84" spans="1:35" s="16" customFormat="1" ht="25.5" customHeight="1" x14ac:dyDescent="0.2">
      <c r="A84" s="86"/>
      <c r="B84" s="86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"/>
      <c r="AG84" s="8"/>
      <c r="AH84" s="85"/>
      <c r="AI84" s="85"/>
    </row>
    <row r="85" spans="1:35" s="16" customFormat="1" x14ac:dyDescent="0.2">
      <c r="A85" s="86"/>
      <c r="B85" s="86"/>
      <c r="C85" s="85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5"/>
      <c r="AC85" s="8"/>
      <c r="AD85" s="8"/>
      <c r="AE85" s="8"/>
      <c r="AF85" s="8"/>
      <c r="AG85" s="8"/>
      <c r="AH85" s="85"/>
      <c r="AI85" s="85"/>
    </row>
    <row r="86" spans="1:35" s="16" customFormat="1" ht="38.25" customHeight="1" x14ac:dyDescent="0.2">
      <c r="A86" s="84"/>
      <c r="B86" s="12"/>
      <c r="C86" s="19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23"/>
      <c r="AC86" s="21"/>
      <c r="AD86" s="21"/>
      <c r="AE86" s="22"/>
      <c r="AF86" s="22"/>
      <c r="AG86" s="22"/>
      <c r="AH86" s="22"/>
      <c r="AI86" s="22"/>
    </row>
    <row r="87" spans="1:35" s="16" customFormat="1" ht="38.25" customHeight="1" x14ac:dyDescent="0.2">
      <c r="A87" s="84"/>
      <c r="B87" s="12"/>
      <c r="C87" s="19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23"/>
      <c r="AC87" s="21"/>
      <c r="AD87" s="21"/>
      <c r="AE87" s="22"/>
      <c r="AF87" s="22"/>
      <c r="AG87" s="22"/>
      <c r="AH87" s="22"/>
      <c r="AI87" s="22"/>
    </row>
    <row r="88" spans="1:35" s="16" customFormat="1" x14ac:dyDescent="0.2">
      <c r="A88" s="84"/>
      <c r="B88" s="12"/>
      <c r="C88" s="19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23"/>
      <c r="AC88" s="21"/>
      <c r="AD88" s="21"/>
      <c r="AE88" s="22"/>
      <c r="AF88" s="22"/>
      <c r="AG88" s="22"/>
      <c r="AH88" s="22"/>
      <c r="AI88" s="22"/>
    </row>
    <row r="89" spans="1:35" s="16" customFormat="1" ht="48.75" customHeight="1" x14ac:dyDescent="0.2">
      <c r="A89" s="84"/>
      <c r="B89" s="12"/>
      <c r="C89" s="19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23"/>
      <c r="AC89" s="21"/>
      <c r="AD89" s="21"/>
      <c r="AE89" s="22"/>
      <c r="AF89" s="22"/>
      <c r="AG89" s="22"/>
      <c r="AH89" s="22"/>
      <c r="AI89" s="22"/>
    </row>
    <row r="90" spans="1:35" s="16" customFormat="1" x14ac:dyDescent="0.2">
      <c r="A90" s="84"/>
      <c r="B90" s="12"/>
      <c r="C90" s="19"/>
      <c r="D90" s="11"/>
      <c r="E90" s="11"/>
      <c r="F90" s="11"/>
      <c r="G90" s="11"/>
      <c r="H90" s="11"/>
      <c r="I90" s="11"/>
      <c r="J90" s="11"/>
      <c r="K90" s="11"/>
      <c r="L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23"/>
      <c r="AC90" s="21"/>
      <c r="AD90" s="21"/>
      <c r="AE90" s="22"/>
      <c r="AF90" s="22"/>
      <c r="AG90" s="22"/>
      <c r="AH90" s="22"/>
      <c r="AI90" s="22"/>
    </row>
    <row r="91" spans="1:35" s="16" customFormat="1" x14ac:dyDescent="0.2">
      <c r="A91" s="84"/>
      <c r="B91" s="12"/>
      <c r="C91" s="19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23"/>
      <c r="AC91" s="21"/>
      <c r="AD91" s="21"/>
      <c r="AE91" s="22"/>
      <c r="AF91" s="22"/>
      <c r="AG91" s="22"/>
      <c r="AH91" s="22"/>
      <c r="AI91" s="22"/>
    </row>
    <row r="92" spans="1:35" s="16" customFormat="1" x14ac:dyDescent="0.2">
      <c r="A92" s="84"/>
      <c r="B92" s="12"/>
      <c r="C92" s="19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23"/>
      <c r="AC92" s="21"/>
      <c r="AD92" s="21"/>
      <c r="AE92" s="22"/>
      <c r="AF92" s="22"/>
      <c r="AG92" s="22"/>
      <c r="AH92" s="22"/>
      <c r="AI92" s="22"/>
    </row>
    <row r="93" spans="1:35" s="16" customFormat="1" x14ac:dyDescent="0.2">
      <c r="A93" s="84"/>
      <c r="B93" s="12"/>
      <c r="C93" s="19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23"/>
      <c r="AC93" s="21"/>
      <c r="AD93" s="21"/>
      <c r="AE93" s="22"/>
      <c r="AF93" s="22"/>
      <c r="AG93" s="22"/>
      <c r="AH93" s="22"/>
      <c r="AI93" s="22"/>
    </row>
    <row r="94" spans="1:35" s="16" customFormat="1" x14ac:dyDescent="0.2">
      <c r="A94" s="84"/>
      <c r="B94" s="12"/>
      <c r="C94" s="19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23"/>
      <c r="AC94" s="21"/>
      <c r="AD94" s="21"/>
      <c r="AE94" s="22"/>
      <c r="AF94" s="22"/>
      <c r="AG94" s="22"/>
      <c r="AH94" s="22"/>
      <c r="AI94" s="22"/>
    </row>
    <row r="95" spans="1:35" s="16" customFormat="1" x14ac:dyDescent="0.2">
      <c r="A95" s="84"/>
      <c r="B95" s="12"/>
      <c r="C95" s="19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23"/>
      <c r="AC95" s="21"/>
      <c r="AD95" s="21"/>
      <c r="AE95" s="22"/>
      <c r="AF95" s="22"/>
      <c r="AG95" s="22"/>
      <c r="AH95" s="22"/>
      <c r="AI95" s="22"/>
    </row>
    <row r="96" spans="1:35" s="16" customFormat="1" x14ac:dyDescent="0.2">
      <c r="A96" s="84"/>
      <c r="B96" s="12"/>
      <c r="C96" s="19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23"/>
      <c r="AC96" s="21"/>
      <c r="AD96" s="21"/>
      <c r="AE96" s="22"/>
      <c r="AF96" s="22"/>
      <c r="AG96" s="22"/>
      <c r="AH96" s="22"/>
      <c r="AI96" s="22"/>
    </row>
    <row r="97" spans="1:35" s="16" customFormat="1" x14ac:dyDescent="0.2">
      <c r="A97" s="84"/>
      <c r="B97" s="12"/>
      <c r="C97" s="19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23"/>
      <c r="AC97" s="21"/>
      <c r="AD97" s="21"/>
      <c r="AE97" s="22"/>
      <c r="AF97" s="22"/>
      <c r="AG97" s="22"/>
      <c r="AH97" s="22"/>
      <c r="AI97" s="22"/>
    </row>
    <row r="98" spans="1:35" s="16" customFormat="1" ht="42" customHeight="1" x14ac:dyDescent="0.2">
      <c r="A98" s="84"/>
      <c r="B98" s="12"/>
      <c r="C98" s="19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23"/>
      <c r="AC98" s="21"/>
      <c r="AD98" s="21"/>
      <c r="AE98" s="22"/>
      <c r="AF98" s="22"/>
      <c r="AG98" s="22"/>
      <c r="AH98" s="22"/>
      <c r="AI98" s="22"/>
    </row>
    <row r="99" spans="1:35" s="16" customFormat="1" x14ac:dyDescent="0.2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9"/>
      <c r="AG99" s="9"/>
      <c r="AH99" s="22"/>
      <c r="AI99" s="22"/>
    </row>
    <row r="100" spans="1:35" s="16" customFormat="1" x14ac:dyDescent="0.2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25"/>
      <c r="AG100" s="25"/>
      <c r="AH100" s="22"/>
      <c r="AI100" s="22"/>
    </row>
    <row r="101" spans="1:35" s="16" customFormat="1" ht="12.75" customHeight="1" x14ac:dyDescent="0.2">
      <c r="A101" s="86"/>
      <c r="B101" s="86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"/>
      <c r="AG101" s="8"/>
      <c r="AH101" s="85"/>
      <c r="AI101" s="85"/>
    </row>
    <row r="102" spans="1:35" s="16" customFormat="1" ht="25.5" customHeight="1" x14ac:dyDescent="0.2">
      <c r="A102" s="86"/>
      <c r="B102" s="86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"/>
      <c r="AG102" s="8"/>
      <c r="AH102" s="85"/>
      <c r="AI102" s="85"/>
    </row>
    <row r="103" spans="1:35" s="16" customFormat="1" x14ac:dyDescent="0.2">
      <c r="A103" s="86"/>
      <c r="B103" s="86"/>
      <c r="C103" s="85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5"/>
      <c r="AC103" s="8"/>
      <c r="AD103" s="8"/>
      <c r="AE103" s="8"/>
      <c r="AF103" s="8"/>
      <c r="AG103" s="8"/>
      <c r="AH103" s="85"/>
      <c r="AI103" s="85"/>
    </row>
    <row r="104" spans="1:35" s="16" customFormat="1" ht="34.5" customHeight="1" x14ac:dyDescent="0.2">
      <c r="A104" s="84"/>
      <c r="B104" s="12"/>
      <c r="C104" s="19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23"/>
      <c r="AC104" s="21"/>
      <c r="AD104" s="21"/>
      <c r="AE104" s="22"/>
      <c r="AF104" s="22"/>
      <c r="AG104" s="22"/>
      <c r="AH104" s="22"/>
      <c r="AI104" s="22"/>
    </row>
    <row r="105" spans="1:35" s="16" customFormat="1" ht="29.25" customHeight="1" x14ac:dyDescent="0.2">
      <c r="A105" s="84"/>
      <c r="B105" s="12"/>
      <c r="C105" s="19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23"/>
      <c r="AC105" s="21"/>
      <c r="AD105" s="21"/>
      <c r="AE105" s="22"/>
      <c r="AF105" s="22"/>
      <c r="AG105" s="22"/>
      <c r="AH105" s="22"/>
      <c r="AI105" s="22"/>
    </row>
    <row r="106" spans="1:35" s="16" customFormat="1" x14ac:dyDescent="0.2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24"/>
      <c r="AG106" s="24"/>
      <c r="AH106" s="22"/>
      <c r="AI106" s="22"/>
    </row>
    <row r="107" spans="1:35" s="16" customFormat="1" x14ac:dyDescent="0.2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25"/>
      <c r="AG107" s="25"/>
      <c r="AH107" s="22"/>
      <c r="AI107" s="22"/>
    </row>
    <row r="108" spans="1:35" s="16" customFormat="1" ht="12.75" customHeight="1" x14ac:dyDescent="0.2">
      <c r="A108" s="86"/>
      <c r="B108" s="86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"/>
      <c r="AG108" s="8"/>
      <c r="AH108" s="85"/>
      <c r="AI108" s="85"/>
    </row>
    <row r="109" spans="1:35" s="16" customFormat="1" ht="25.5" customHeight="1" x14ac:dyDescent="0.2">
      <c r="A109" s="86"/>
      <c r="B109" s="86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"/>
      <c r="AG109" s="8"/>
      <c r="AH109" s="85"/>
      <c r="AI109" s="85"/>
    </row>
    <row r="110" spans="1:35" s="16" customFormat="1" x14ac:dyDescent="0.2">
      <c r="A110" s="86"/>
      <c r="B110" s="86"/>
      <c r="C110" s="85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5"/>
      <c r="AC110" s="8"/>
      <c r="AD110" s="8"/>
      <c r="AE110" s="8"/>
      <c r="AF110" s="8"/>
      <c r="AG110" s="8"/>
      <c r="AH110" s="85"/>
      <c r="AI110" s="85"/>
    </row>
    <row r="111" spans="1:35" s="16" customFormat="1" ht="75.75" customHeight="1" x14ac:dyDescent="0.2">
      <c r="A111" s="26"/>
      <c r="B111" s="13"/>
      <c r="C111" s="19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23"/>
      <c r="AC111" s="21"/>
      <c r="AD111" s="21"/>
      <c r="AE111" s="22"/>
      <c r="AF111" s="22"/>
      <c r="AG111" s="22"/>
      <c r="AH111" s="22"/>
      <c r="AI111" s="22"/>
    </row>
    <row r="112" spans="1:35" s="16" customFormat="1" x14ac:dyDescent="0.2">
      <c r="A112" s="84"/>
      <c r="B112" s="13"/>
      <c r="C112" s="19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23"/>
      <c r="AC112" s="21"/>
      <c r="AD112" s="21"/>
      <c r="AE112" s="22"/>
      <c r="AF112" s="22"/>
      <c r="AG112" s="22"/>
      <c r="AH112" s="22"/>
      <c r="AI112" s="22"/>
    </row>
    <row r="113" spans="1:35" s="16" customFormat="1" x14ac:dyDescent="0.2">
      <c r="A113" s="84"/>
      <c r="B113" s="12"/>
      <c r="C113" s="19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23"/>
      <c r="AC113" s="21"/>
      <c r="AD113" s="21"/>
      <c r="AE113" s="22"/>
      <c r="AF113" s="22"/>
      <c r="AG113" s="22"/>
      <c r="AH113" s="22"/>
      <c r="AI113" s="22"/>
    </row>
    <row r="114" spans="1:35" s="16" customFormat="1" x14ac:dyDescent="0.2">
      <c r="A114" s="84"/>
      <c r="B114" s="14"/>
      <c r="C114" s="19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23"/>
      <c r="AC114" s="21"/>
      <c r="AD114" s="21"/>
      <c r="AE114" s="22"/>
      <c r="AF114" s="22"/>
      <c r="AG114" s="22"/>
      <c r="AH114" s="22"/>
      <c r="AI114" s="22"/>
    </row>
    <row r="115" spans="1:35" s="16" customFormat="1" ht="16.5" customHeight="1" x14ac:dyDescent="0.2">
      <c r="A115" s="84"/>
      <c r="B115" s="14"/>
      <c r="C115" s="19"/>
      <c r="D115" s="11"/>
      <c r="E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23"/>
      <c r="AC115" s="21"/>
      <c r="AD115" s="21"/>
      <c r="AE115" s="22"/>
      <c r="AF115" s="22"/>
      <c r="AG115" s="22"/>
      <c r="AH115" s="22"/>
      <c r="AI115" s="22"/>
    </row>
    <row r="116" spans="1:35" s="16" customFormat="1" x14ac:dyDescent="0.2">
      <c r="A116" s="84"/>
      <c r="B116" s="13"/>
      <c r="C116" s="19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T116" s="11"/>
      <c r="U116" s="11"/>
      <c r="V116" s="11"/>
      <c r="W116" s="11"/>
      <c r="X116" s="11"/>
      <c r="Y116" s="11"/>
      <c r="Z116" s="11"/>
      <c r="AA116" s="11"/>
      <c r="AB116" s="23"/>
      <c r="AC116" s="21"/>
      <c r="AD116" s="21"/>
      <c r="AE116" s="22"/>
      <c r="AF116" s="22"/>
      <c r="AG116" s="22"/>
      <c r="AH116" s="22"/>
      <c r="AI116" s="22"/>
    </row>
    <row r="117" spans="1:35" s="16" customFormat="1" x14ac:dyDescent="0.2">
      <c r="A117" s="84"/>
      <c r="B117" s="13"/>
      <c r="C117" s="19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23"/>
      <c r="AC117" s="21"/>
      <c r="AD117" s="21"/>
      <c r="AE117" s="22"/>
      <c r="AF117" s="22"/>
      <c r="AG117" s="22"/>
      <c r="AH117" s="22"/>
      <c r="AI117" s="22"/>
    </row>
    <row r="118" spans="1:35" s="16" customFormat="1" ht="32.25" customHeight="1" x14ac:dyDescent="0.2">
      <c r="A118" s="84"/>
      <c r="B118" s="13"/>
      <c r="C118" s="19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23"/>
      <c r="AC118" s="21"/>
      <c r="AD118" s="21"/>
      <c r="AE118" s="22"/>
      <c r="AF118" s="22"/>
      <c r="AG118" s="22"/>
      <c r="AH118" s="22"/>
      <c r="AI118" s="22"/>
    </row>
    <row r="119" spans="1:35" s="16" customFormat="1" x14ac:dyDescent="0.2">
      <c r="A119" s="84"/>
      <c r="B119" s="13"/>
      <c r="C119" s="19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23"/>
      <c r="AC119" s="21"/>
      <c r="AD119" s="21"/>
      <c r="AE119" s="22"/>
      <c r="AF119" s="22"/>
      <c r="AG119" s="22"/>
      <c r="AH119" s="22"/>
      <c r="AI119" s="22"/>
    </row>
    <row r="120" spans="1:35" s="16" customFormat="1" x14ac:dyDescent="0.2">
      <c r="A120" s="84"/>
      <c r="B120" s="13"/>
      <c r="C120" s="19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23"/>
      <c r="AC120" s="21"/>
      <c r="AD120" s="21"/>
      <c r="AE120" s="22"/>
      <c r="AF120" s="22"/>
      <c r="AG120" s="22"/>
      <c r="AH120" s="22"/>
      <c r="AI120" s="22"/>
    </row>
    <row r="121" spans="1:35" s="16" customFormat="1" x14ac:dyDescent="0.2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24"/>
      <c r="AG121" s="24"/>
      <c r="AH121" s="22"/>
      <c r="AI121" s="22"/>
    </row>
    <row r="122" spans="1:35" s="16" customFormat="1" x14ac:dyDescent="0.2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25"/>
      <c r="AG122" s="25"/>
      <c r="AH122" s="22"/>
      <c r="AI122" s="22"/>
    </row>
    <row r="123" spans="1:35" s="16" customFormat="1" ht="11.25" customHeight="1" x14ac:dyDescent="0.2">
      <c r="A123" s="86"/>
      <c r="B123" s="86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"/>
      <c r="AG123" s="8"/>
      <c r="AH123" s="85"/>
      <c r="AI123" s="85"/>
    </row>
    <row r="124" spans="1:35" s="16" customFormat="1" ht="25.5" customHeight="1" x14ac:dyDescent="0.2">
      <c r="A124" s="86"/>
      <c r="B124" s="86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"/>
      <c r="AG124" s="8"/>
      <c r="AH124" s="85"/>
      <c r="AI124" s="85"/>
    </row>
    <row r="125" spans="1:35" s="16" customFormat="1" x14ac:dyDescent="0.2">
      <c r="A125" s="86"/>
      <c r="B125" s="86"/>
      <c r="C125" s="85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5"/>
      <c r="AC125" s="8"/>
      <c r="AD125" s="8"/>
      <c r="AE125" s="8"/>
      <c r="AF125" s="8"/>
      <c r="AG125" s="8"/>
      <c r="AH125" s="85"/>
      <c r="AI125" s="85"/>
    </row>
    <row r="126" spans="1:35" s="27" customFormat="1" x14ac:dyDescent="0.2">
      <c r="A126" s="84"/>
      <c r="B126" s="13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23"/>
      <c r="AC126" s="21"/>
      <c r="AD126" s="21"/>
      <c r="AE126" s="22"/>
      <c r="AF126" s="22"/>
      <c r="AG126" s="22"/>
      <c r="AH126" s="17"/>
      <c r="AI126" s="17"/>
    </row>
    <row r="127" spans="1:35" s="27" customFormat="1" ht="63" customHeight="1" x14ac:dyDescent="0.2">
      <c r="A127" s="84"/>
      <c r="B127" s="13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23"/>
      <c r="AC127" s="21"/>
      <c r="AD127" s="21"/>
      <c r="AE127" s="22"/>
      <c r="AF127" s="22"/>
      <c r="AG127" s="22"/>
      <c r="AH127" s="17"/>
      <c r="AI127" s="17"/>
    </row>
    <row r="128" spans="1:35" s="27" customFormat="1" ht="47.25" customHeight="1" x14ac:dyDescent="0.2">
      <c r="A128" s="84"/>
      <c r="B128" s="13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23"/>
      <c r="AC128" s="21"/>
      <c r="AD128" s="21"/>
      <c r="AE128" s="22"/>
      <c r="AF128" s="22"/>
      <c r="AG128" s="22"/>
      <c r="AH128" s="17"/>
      <c r="AI128" s="17"/>
    </row>
    <row r="129" spans="1:35" s="27" customFormat="1" x14ac:dyDescent="0.2">
      <c r="A129" s="84"/>
      <c r="B129" s="13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23"/>
      <c r="AC129" s="21"/>
      <c r="AD129" s="21"/>
      <c r="AE129" s="22"/>
      <c r="AF129" s="22"/>
      <c r="AG129" s="22"/>
      <c r="AH129" s="17"/>
      <c r="AI129" s="17"/>
    </row>
    <row r="130" spans="1:35" s="27" customFormat="1" x14ac:dyDescent="0.2">
      <c r="A130" s="84"/>
      <c r="B130" s="13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23"/>
      <c r="AC130" s="21"/>
      <c r="AD130" s="21"/>
      <c r="AE130" s="22"/>
      <c r="AF130" s="22"/>
      <c r="AG130" s="22"/>
      <c r="AH130" s="17"/>
      <c r="AI130" s="17"/>
    </row>
    <row r="131" spans="1:35" s="27" customFormat="1" ht="52.5" customHeight="1" x14ac:dyDescent="0.2">
      <c r="A131" s="84"/>
      <c r="B131" s="13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23"/>
      <c r="AC131" s="21"/>
      <c r="AD131" s="21"/>
      <c r="AE131" s="22"/>
      <c r="AF131" s="22"/>
      <c r="AG131" s="22"/>
      <c r="AH131" s="17"/>
      <c r="AI131" s="17"/>
    </row>
    <row r="132" spans="1:35" s="27" customFormat="1" x14ac:dyDescent="0.2">
      <c r="A132" s="84"/>
      <c r="B132" s="13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23"/>
      <c r="AC132" s="21"/>
      <c r="AD132" s="21"/>
      <c r="AE132" s="22"/>
      <c r="AF132" s="22"/>
      <c r="AG132" s="22"/>
      <c r="AH132" s="17"/>
      <c r="AI132" s="17"/>
    </row>
    <row r="133" spans="1:35" s="16" customFormat="1" x14ac:dyDescent="0.2">
      <c r="A133" s="84"/>
      <c r="B133" s="13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23"/>
      <c r="AC133" s="21"/>
      <c r="AD133" s="21"/>
      <c r="AE133" s="22"/>
      <c r="AF133" s="22"/>
      <c r="AG133" s="22"/>
      <c r="AH133" s="17"/>
      <c r="AI133" s="17"/>
    </row>
    <row r="134" spans="1:35" s="16" customFormat="1" x14ac:dyDescent="0.2">
      <c r="A134" s="84"/>
      <c r="B134" s="13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23"/>
      <c r="AC134" s="21"/>
      <c r="AD134" s="21"/>
      <c r="AE134" s="22"/>
      <c r="AF134" s="22"/>
      <c r="AG134" s="22"/>
      <c r="AH134" s="17"/>
      <c r="AI134" s="17"/>
    </row>
    <row r="135" spans="1:35" s="28" customFormat="1" x14ac:dyDescent="0.2">
      <c r="A135" s="84"/>
      <c r="B135" s="13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23"/>
      <c r="AC135" s="21"/>
      <c r="AD135" s="21"/>
      <c r="AE135" s="22"/>
      <c r="AF135" s="22"/>
      <c r="AG135" s="22"/>
      <c r="AH135" s="17"/>
      <c r="AI135" s="17"/>
    </row>
    <row r="136" spans="1:35" s="16" customFormat="1" x14ac:dyDescent="0.2">
      <c r="A136" s="84"/>
      <c r="B136" s="13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23"/>
      <c r="AC136" s="21"/>
      <c r="AD136" s="21"/>
      <c r="AE136" s="22"/>
      <c r="AF136" s="22"/>
      <c r="AG136" s="22"/>
      <c r="AH136" s="17"/>
      <c r="AI136" s="17"/>
    </row>
    <row r="137" spans="1:35" s="16" customFormat="1" x14ac:dyDescent="0.2">
      <c r="A137" s="84"/>
      <c r="B137" s="13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23"/>
      <c r="AC137" s="21"/>
      <c r="AD137" s="21"/>
      <c r="AE137" s="22"/>
      <c r="AF137" s="22"/>
      <c r="AG137" s="22"/>
      <c r="AH137" s="17"/>
      <c r="AI137" s="17"/>
    </row>
    <row r="138" spans="1:35" s="16" customFormat="1" ht="36" customHeight="1" x14ac:dyDescent="0.2">
      <c r="A138" s="84"/>
      <c r="B138" s="13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23"/>
      <c r="AC138" s="21"/>
      <c r="AD138" s="21"/>
      <c r="AE138" s="22"/>
      <c r="AF138" s="22"/>
      <c r="AG138" s="22"/>
      <c r="AH138" s="17"/>
      <c r="AI138" s="17"/>
    </row>
    <row r="139" spans="1:35" s="16" customFormat="1" x14ac:dyDescent="0.2">
      <c r="A139" s="84"/>
      <c r="B139" s="13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23"/>
      <c r="AC139" s="21"/>
      <c r="AD139" s="21"/>
      <c r="AE139" s="22"/>
      <c r="AF139" s="22"/>
      <c r="AG139" s="22"/>
      <c r="AH139" s="17"/>
      <c r="AI139" s="17"/>
    </row>
    <row r="140" spans="1:35" s="16" customFormat="1" ht="51" customHeight="1" x14ac:dyDescent="0.2">
      <c r="A140" s="5"/>
      <c r="B140" s="13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23"/>
      <c r="AC140" s="21"/>
      <c r="AD140" s="21"/>
      <c r="AE140" s="22"/>
      <c r="AF140" s="22"/>
      <c r="AG140" s="22"/>
      <c r="AH140" s="17"/>
      <c r="AI140" s="17"/>
    </row>
    <row r="141" spans="1:35" s="16" customFormat="1" x14ac:dyDescent="0.2">
      <c r="A141" s="5"/>
      <c r="B141" s="13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23"/>
      <c r="AC141" s="21"/>
      <c r="AD141" s="21"/>
      <c r="AE141" s="22"/>
      <c r="AF141" s="22"/>
      <c r="AG141" s="22"/>
      <c r="AH141" s="17"/>
      <c r="AI141" s="17"/>
    </row>
    <row r="142" spans="1:35" s="16" customFormat="1" x14ac:dyDescent="0.2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18"/>
      <c r="AG142" s="18"/>
    </row>
    <row r="143" spans="1:35" s="16" customFormat="1" ht="11.25" customHeight="1" x14ac:dyDescent="0.2">
      <c r="A143" s="86"/>
      <c r="B143" s="86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"/>
      <c r="AG143" s="8"/>
      <c r="AH143" s="85"/>
    </row>
    <row r="144" spans="1:35" s="16" customFormat="1" ht="25.5" customHeight="1" x14ac:dyDescent="0.2">
      <c r="A144" s="86"/>
      <c r="B144" s="86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"/>
      <c r="AG144" s="8"/>
      <c r="AH144" s="85"/>
    </row>
    <row r="145" spans="1:35" s="16" customFormat="1" x14ac:dyDescent="0.2">
      <c r="A145" s="86"/>
      <c r="B145" s="86"/>
      <c r="C145" s="85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5"/>
      <c r="AC145" s="8"/>
      <c r="AD145" s="8"/>
      <c r="AE145" s="8"/>
      <c r="AF145" s="8"/>
      <c r="AG145" s="8"/>
      <c r="AH145" s="85"/>
    </row>
    <row r="146" spans="1:35" s="16" customFormat="1" x14ac:dyDescent="0.2">
      <c r="A146" s="5"/>
      <c r="B146" s="13"/>
      <c r="C146" s="11"/>
      <c r="D146" s="11"/>
      <c r="E146" s="11"/>
      <c r="F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23"/>
      <c r="AC146" s="21"/>
      <c r="AD146" s="21"/>
      <c r="AE146" s="22"/>
      <c r="AF146" s="22"/>
      <c r="AG146" s="22"/>
      <c r="AH146" s="17"/>
    </row>
    <row r="147" spans="1:35" s="16" customFormat="1" ht="24.75" customHeight="1" x14ac:dyDescent="0.2">
      <c r="A147" s="84"/>
      <c r="B147" s="13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23"/>
      <c r="AC147" s="21"/>
      <c r="AD147" s="21"/>
      <c r="AE147" s="22"/>
      <c r="AF147" s="22"/>
      <c r="AG147" s="22"/>
      <c r="AH147" s="17"/>
    </row>
    <row r="148" spans="1:35" s="16" customFormat="1" ht="38.25" customHeight="1" x14ac:dyDescent="0.2">
      <c r="A148" s="84"/>
      <c r="B148" s="13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23"/>
      <c r="AC148" s="21"/>
      <c r="AD148" s="21"/>
      <c r="AE148" s="22"/>
      <c r="AF148" s="22"/>
      <c r="AG148" s="22"/>
      <c r="AH148" s="17"/>
    </row>
    <row r="149" spans="1:35" s="16" customFormat="1" ht="38.25" customHeight="1" x14ac:dyDescent="0.2">
      <c r="A149" s="84"/>
      <c r="B149" s="13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23"/>
      <c r="AC149" s="21"/>
      <c r="AD149" s="21"/>
      <c r="AE149" s="22"/>
      <c r="AF149" s="22"/>
      <c r="AG149" s="22"/>
      <c r="AH149" s="17"/>
    </row>
    <row r="150" spans="1:35" s="16" customFormat="1" ht="27.75" customHeight="1" x14ac:dyDescent="0.2">
      <c r="A150" s="84"/>
      <c r="B150" s="15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23"/>
      <c r="AC150" s="21"/>
      <c r="AD150" s="21"/>
      <c r="AE150" s="22"/>
      <c r="AF150" s="22"/>
      <c r="AG150" s="22"/>
      <c r="AH150" s="17"/>
      <c r="AI150" s="8"/>
    </row>
    <row r="151" spans="1:35" s="16" customFormat="1" ht="27.75" customHeight="1" x14ac:dyDescent="0.2">
      <c r="A151" s="84"/>
      <c r="B151" s="15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23"/>
      <c r="AC151" s="21"/>
      <c r="AD151" s="21"/>
      <c r="AE151" s="22"/>
      <c r="AF151" s="22"/>
      <c r="AG151" s="22"/>
      <c r="AH151" s="17"/>
      <c r="AI151" s="8"/>
    </row>
    <row r="152" spans="1:35" s="16" customFormat="1" ht="33.75" customHeight="1" x14ac:dyDescent="0.2">
      <c r="A152" s="5"/>
      <c r="B152" s="15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23"/>
      <c r="AC152" s="21"/>
      <c r="AD152" s="21"/>
      <c r="AE152" s="22"/>
      <c r="AF152" s="22"/>
      <c r="AG152" s="22"/>
      <c r="AH152" s="17"/>
      <c r="AI152" s="8"/>
    </row>
    <row r="153" spans="1:35" s="16" customFormat="1" x14ac:dyDescent="0.2">
      <c r="A153" s="7"/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</row>
    <row r="154" spans="1:35" s="16" customFormat="1" x14ac:dyDescent="0.2">
      <c r="AB154" s="29"/>
      <c r="AD154" s="29"/>
    </row>
    <row r="155" spans="1:35" s="16" customFormat="1" x14ac:dyDescent="0.2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</row>
    <row r="156" spans="1:35" s="16" customFormat="1" ht="11.25" customHeight="1" x14ac:dyDescent="0.2">
      <c r="A156" s="86"/>
      <c r="B156" s="86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"/>
      <c r="AG156" s="8"/>
      <c r="AH156" s="85"/>
      <c r="AI156" s="85"/>
    </row>
    <row r="157" spans="1:35" s="16" customFormat="1" ht="25.5" customHeight="1" x14ac:dyDescent="0.2">
      <c r="A157" s="86"/>
      <c r="B157" s="86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"/>
      <c r="AG157" s="8"/>
      <c r="AH157" s="85"/>
      <c r="AI157" s="85"/>
    </row>
    <row r="158" spans="1:35" s="16" customFormat="1" x14ac:dyDescent="0.2">
      <c r="A158" s="86"/>
      <c r="B158" s="86"/>
      <c r="C158" s="85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5"/>
      <c r="AC158" s="8"/>
      <c r="AD158" s="8"/>
      <c r="AE158" s="8"/>
      <c r="AF158" s="8"/>
      <c r="AG158" s="8"/>
      <c r="AH158" s="85"/>
      <c r="AI158" s="85"/>
    </row>
    <row r="159" spans="1:35" s="16" customFormat="1" ht="59.25" customHeight="1" x14ac:dyDescent="0.2">
      <c r="A159" s="5"/>
      <c r="B159" s="30"/>
      <c r="C159" s="3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23"/>
      <c r="AC159" s="21"/>
      <c r="AD159" s="21"/>
      <c r="AE159" s="22"/>
      <c r="AF159" s="22"/>
      <c r="AG159" s="22"/>
      <c r="AH159" s="17"/>
      <c r="AI159" s="17"/>
    </row>
    <row r="160" spans="1:35" s="16" customFormat="1" ht="45" customHeight="1" x14ac:dyDescent="0.2">
      <c r="A160" s="5"/>
      <c r="B160" s="30"/>
      <c r="C160" s="3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23"/>
      <c r="AC160" s="21"/>
      <c r="AD160" s="21"/>
      <c r="AE160" s="22"/>
      <c r="AF160" s="22"/>
      <c r="AG160" s="22"/>
      <c r="AH160" s="17"/>
      <c r="AI160" s="17"/>
    </row>
    <row r="161" spans="1:35" s="16" customFormat="1" ht="52.5" customHeight="1" x14ac:dyDescent="0.2">
      <c r="A161" s="5"/>
      <c r="B161" s="13"/>
      <c r="C161" s="3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23"/>
      <c r="AC161" s="21"/>
      <c r="AD161" s="21"/>
      <c r="AE161" s="22"/>
      <c r="AF161" s="22"/>
      <c r="AG161" s="22"/>
      <c r="AH161" s="17"/>
      <c r="AI161" s="17"/>
    </row>
    <row r="162" spans="1:35" s="16" customFormat="1" ht="60" customHeight="1" x14ac:dyDescent="0.2">
      <c r="A162" s="5"/>
      <c r="B162" s="31"/>
      <c r="C162" s="3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23"/>
      <c r="AC162" s="21"/>
      <c r="AD162" s="21"/>
      <c r="AE162" s="22"/>
      <c r="AF162" s="22"/>
      <c r="AG162" s="22"/>
      <c r="AH162" s="17"/>
      <c r="AI162" s="17"/>
    </row>
  </sheetData>
  <sheetProtection selectLockedCells="1"/>
  <mergeCells count="210">
    <mergeCell ref="R7:S7"/>
    <mergeCell ref="X3:AA3"/>
    <mergeCell ref="AB1:AI5"/>
    <mergeCell ref="C1:AA2"/>
    <mergeCell ref="C3:R5"/>
    <mergeCell ref="AB61:AI64"/>
    <mergeCell ref="L61:AA61"/>
    <mergeCell ref="L62:AA63"/>
    <mergeCell ref="L64:AA64"/>
    <mergeCell ref="C61:K61"/>
    <mergeCell ref="C62:K63"/>
    <mergeCell ref="C64:K64"/>
    <mergeCell ref="AB6:AB8"/>
    <mergeCell ref="AC6:AE7"/>
    <mergeCell ref="AI6:AI8"/>
    <mergeCell ref="AH6:AH8"/>
    <mergeCell ref="AF6:AF8"/>
    <mergeCell ref="AG6:AG8"/>
    <mergeCell ref="G60:I60"/>
    <mergeCell ref="R102:S102"/>
    <mergeCell ref="A64:B64"/>
    <mergeCell ref="A62:B63"/>
    <mergeCell ref="A61:B61"/>
    <mergeCell ref="A1:B5"/>
    <mergeCell ref="X4:AA4"/>
    <mergeCell ref="S4:W4"/>
    <mergeCell ref="S5:W5"/>
    <mergeCell ref="X5:AA5"/>
    <mergeCell ref="S3:W3"/>
    <mergeCell ref="A9:B9"/>
    <mergeCell ref="D9:AA9"/>
    <mergeCell ref="C6:C8"/>
    <mergeCell ref="D6:I6"/>
    <mergeCell ref="J6:O6"/>
    <mergeCell ref="T7:U7"/>
    <mergeCell ref="V7:W7"/>
    <mergeCell ref="X7:Y7"/>
    <mergeCell ref="Z7:AA7"/>
    <mergeCell ref="H7:I7"/>
    <mergeCell ref="J7:K7"/>
    <mergeCell ref="L7:M7"/>
    <mergeCell ref="N7:O7"/>
    <mergeCell ref="P7:Q7"/>
    <mergeCell ref="A10:A29"/>
    <mergeCell ref="A56:A59"/>
    <mergeCell ref="A52:A55"/>
    <mergeCell ref="A106:AE106"/>
    <mergeCell ref="A107:AE107"/>
    <mergeCell ref="A81:AE81"/>
    <mergeCell ref="A82:AE82"/>
    <mergeCell ref="A99:AE99"/>
    <mergeCell ref="A100:AE100"/>
    <mergeCell ref="A104:A105"/>
    <mergeCell ref="A79:A80"/>
    <mergeCell ref="A97:A98"/>
    <mergeCell ref="J102:K102"/>
    <mergeCell ref="D60:F60"/>
    <mergeCell ref="T102:U102"/>
    <mergeCell ref="V102:W102"/>
    <mergeCell ref="X102:Y102"/>
    <mergeCell ref="A65:A78"/>
    <mergeCell ref="A83:B85"/>
    <mergeCell ref="C83:C85"/>
    <mergeCell ref="D83:I83"/>
    <mergeCell ref="A86:A96"/>
    <mergeCell ref="A101:B103"/>
    <mergeCell ref="C101:C103"/>
    <mergeCell ref="F109:G109"/>
    <mergeCell ref="H109:I109"/>
    <mergeCell ref="J109:K109"/>
    <mergeCell ref="A30:A51"/>
    <mergeCell ref="X109:Y109"/>
    <mergeCell ref="R124:S124"/>
    <mergeCell ref="T124:U124"/>
    <mergeCell ref="V124:W124"/>
    <mergeCell ref="R84:S84"/>
    <mergeCell ref="T84:U84"/>
    <mergeCell ref="V84:W84"/>
    <mergeCell ref="X84:Y84"/>
    <mergeCell ref="J123:O123"/>
    <mergeCell ref="P123:U123"/>
    <mergeCell ref="V123:AA123"/>
    <mergeCell ref="J124:K124"/>
    <mergeCell ref="J84:K84"/>
    <mergeCell ref="P102:Q102"/>
    <mergeCell ref="L109:M109"/>
    <mergeCell ref="N109:O109"/>
    <mergeCell ref="P109:Q109"/>
    <mergeCell ref="J108:O108"/>
    <mergeCell ref="A122:AE122"/>
    <mergeCell ref="J83:O83"/>
    <mergeCell ref="A6:B8"/>
    <mergeCell ref="P6:U6"/>
    <mergeCell ref="V6:AA6"/>
    <mergeCell ref="D7:E7"/>
    <mergeCell ref="F7:G7"/>
    <mergeCell ref="D102:E102"/>
    <mergeCell ref="F102:G102"/>
    <mergeCell ref="H102:I102"/>
    <mergeCell ref="D84:E84"/>
    <mergeCell ref="F84:G84"/>
    <mergeCell ref="H84:I84"/>
    <mergeCell ref="P83:U83"/>
    <mergeCell ref="L84:M84"/>
    <mergeCell ref="N84:O84"/>
    <mergeCell ref="P84:Q84"/>
    <mergeCell ref="Z84:AA84"/>
    <mergeCell ref="J60:L60"/>
    <mergeCell ref="M60:O60"/>
    <mergeCell ref="P60:R60"/>
    <mergeCell ref="S60:U60"/>
    <mergeCell ref="V60:X60"/>
    <mergeCell ref="Y60:AA60"/>
    <mergeCell ref="L102:M102"/>
    <mergeCell ref="N102:O102"/>
    <mergeCell ref="AH123:AH125"/>
    <mergeCell ref="X124:Y124"/>
    <mergeCell ref="Z124:AA124"/>
    <mergeCell ref="AB123:AB125"/>
    <mergeCell ref="AC123:AE124"/>
    <mergeCell ref="AH108:AH110"/>
    <mergeCell ref="V101:AA101"/>
    <mergeCell ref="AB101:AB103"/>
    <mergeCell ref="AH101:AH103"/>
    <mergeCell ref="V108:AA108"/>
    <mergeCell ref="Z109:AA109"/>
    <mergeCell ref="A121:AE121"/>
    <mergeCell ref="V109:W109"/>
    <mergeCell ref="A108:B110"/>
    <mergeCell ref="C108:C110"/>
    <mergeCell ref="D108:I108"/>
    <mergeCell ref="A112:A120"/>
    <mergeCell ref="P108:U108"/>
    <mergeCell ref="R109:S109"/>
    <mergeCell ref="T109:U109"/>
    <mergeCell ref="D101:I101"/>
    <mergeCell ref="J101:O101"/>
    <mergeCell ref="P101:U101"/>
    <mergeCell ref="D109:E109"/>
    <mergeCell ref="AH83:AH85"/>
    <mergeCell ref="AC83:AE84"/>
    <mergeCell ref="AC101:AE102"/>
    <mergeCell ref="Z102:AA102"/>
    <mergeCell ref="AI83:AI85"/>
    <mergeCell ref="AI101:AI103"/>
    <mergeCell ref="AI108:AI110"/>
    <mergeCell ref="AB108:AB110"/>
    <mergeCell ref="AC108:AE109"/>
    <mergeCell ref="V83:AA83"/>
    <mergeCell ref="AB83:AB85"/>
    <mergeCell ref="AI123:AI125"/>
    <mergeCell ref="A156:B158"/>
    <mergeCell ref="C156:C158"/>
    <mergeCell ref="D156:I156"/>
    <mergeCell ref="J156:O156"/>
    <mergeCell ref="P156:U156"/>
    <mergeCell ref="V156:AA156"/>
    <mergeCell ref="AB156:AB158"/>
    <mergeCell ref="AC156:AE157"/>
    <mergeCell ref="AH156:AH158"/>
    <mergeCell ref="AI156:AI158"/>
    <mergeCell ref="D157:E157"/>
    <mergeCell ref="F157:G157"/>
    <mergeCell ref="H157:I157"/>
    <mergeCell ref="J157:K157"/>
    <mergeCell ref="L157:M157"/>
    <mergeCell ref="N157:O157"/>
    <mergeCell ref="P157:Q157"/>
    <mergeCell ref="R157:S157"/>
    <mergeCell ref="T157:U157"/>
    <mergeCell ref="V157:W157"/>
    <mergeCell ref="X157:Y157"/>
    <mergeCell ref="Z157:AA157"/>
    <mergeCell ref="A142:AE142"/>
    <mergeCell ref="A155:AE155"/>
    <mergeCell ref="A147:A149"/>
    <mergeCell ref="A143:B145"/>
    <mergeCell ref="C143:C145"/>
    <mergeCell ref="AH143:AH145"/>
    <mergeCell ref="D144:E144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X144:Y144"/>
    <mergeCell ref="Z144:AA144"/>
    <mergeCell ref="D143:I143"/>
    <mergeCell ref="J143:O143"/>
    <mergeCell ref="P143:U143"/>
    <mergeCell ref="V143:AA143"/>
    <mergeCell ref="AB143:AB145"/>
    <mergeCell ref="AC143:AE144"/>
    <mergeCell ref="A150:A151"/>
    <mergeCell ref="A129:A137"/>
    <mergeCell ref="A138:A139"/>
    <mergeCell ref="L124:M124"/>
    <mergeCell ref="N124:O124"/>
    <mergeCell ref="P124:Q124"/>
    <mergeCell ref="D124:E124"/>
    <mergeCell ref="F124:G124"/>
    <mergeCell ref="H124:I124"/>
    <mergeCell ref="A123:B125"/>
    <mergeCell ref="C123:C125"/>
    <mergeCell ref="D123:I123"/>
    <mergeCell ref="A126:A128"/>
  </mergeCells>
  <phoneticPr fontId="31" type="noConversion"/>
  <conditionalFormatting sqref="D105 D112:E112 H112:L112 D73:AA73 L72 N72 P72:T72 D74:N74 P74:AA74 D77:N77 P77:T77 L79:L80 N79:N80 D113:L114 N112:AA114 E140:AA141 D57:AA59 V69:AA69 W72:AA72 D75:S75 U75:AA75 D76:Q76 W76:AA76 S76:T76 V77:AA77 P79:T80 V79:AA80 P92:S92 X92 D116:R116 T116:AA116 D126:AA128 D159:AA161 D55:M55 D115:E115 I115:AA115 D67:AA67 D69:P69 D71:J72 H78 D25:AA25 D131:AA139 S71:AA71 K71:Q71 D129:E129 H129:I129 E146:F146 I146 D79:J80 Q89:AA89 N89:O89 Q98:AA98 L98:O98 D119:AA120 AA117 F10:AA10 F11:L11 N11:AA11 E12:AA12 D20:K20 N20:AA20 E21:AA21 E22:L22 N22:AA22 E26:AA26 E47:K47 E29:AA29 E30:K30 M30:AA30 E32:AA32 N33:AA33 E33:K35 M34:AA35 E50:AA50 E51:P51 R51:AA51 E39:AA39 P55:AA55">
    <cfRule type="cellIs" dxfId="606" priority="1369" operator="equal">
      <formula>"E"</formula>
    </cfRule>
    <cfRule type="cellIs" dxfId="605" priority="1370" operator="equal">
      <formula>"P"</formula>
    </cfRule>
  </conditionalFormatting>
  <conditionalFormatting sqref="O104 Q104 S104 U104 W104 Y104 AA104">
    <cfRule type="cellIs" dxfId="604" priority="1077" operator="equal">
      <formula>"E"</formula>
    </cfRule>
    <cfRule type="cellIs" dxfId="603" priority="1078" operator="equal">
      <formula>"P"</formula>
    </cfRule>
  </conditionalFormatting>
  <conditionalFormatting sqref="J104">
    <cfRule type="cellIs" dxfId="602" priority="1071" operator="equal">
      <formula>"E"</formula>
    </cfRule>
    <cfRule type="cellIs" dxfId="601" priority="1072" operator="equal">
      <formula>"P"</formula>
    </cfRule>
  </conditionalFormatting>
  <conditionalFormatting sqref="L104">
    <cfRule type="cellIs" dxfId="600" priority="1069" operator="equal">
      <formula>"E"</formula>
    </cfRule>
    <cfRule type="cellIs" dxfId="599" priority="1070" operator="equal">
      <formula>"P"</formula>
    </cfRule>
  </conditionalFormatting>
  <conditionalFormatting sqref="N104">
    <cfRule type="cellIs" dxfId="598" priority="1067" operator="equal">
      <formula>"E"</formula>
    </cfRule>
    <cfRule type="cellIs" dxfId="597" priority="1068" operator="equal">
      <formula>"P"</formula>
    </cfRule>
  </conditionalFormatting>
  <conditionalFormatting sqref="P104">
    <cfRule type="cellIs" dxfId="596" priority="1065" operator="equal">
      <formula>"E"</formula>
    </cfRule>
    <cfRule type="cellIs" dxfId="595" priority="1066" operator="equal">
      <formula>"P"</formula>
    </cfRule>
  </conditionalFormatting>
  <conditionalFormatting sqref="R104">
    <cfRule type="cellIs" dxfId="594" priority="1063" operator="equal">
      <formula>"E"</formula>
    </cfRule>
    <cfRule type="cellIs" dxfId="593" priority="1064" operator="equal">
      <formula>"P"</formula>
    </cfRule>
  </conditionalFormatting>
  <conditionalFormatting sqref="T104">
    <cfRule type="cellIs" dxfId="592" priority="1061" operator="equal">
      <formula>"E"</formula>
    </cfRule>
    <cfRule type="cellIs" dxfId="591" priority="1062" operator="equal">
      <formula>"P"</formula>
    </cfRule>
  </conditionalFormatting>
  <conditionalFormatting sqref="F104">
    <cfRule type="cellIs" dxfId="590" priority="1047" operator="equal">
      <formula>"E"</formula>
    </cfRule>
    <cfRule type="cellIs" dxfId="589" priority="1048" operator="equal">
      <formula>"P"</formula>
    </cfRule>
  </conditionalFormatting>
  <conditionalFormatting sqref="Z104">
    <cfRule type="cellIs" dxfId="588" priority="1055" operator="equal">
      <formula>"E"</formula>
    </cfRule>
    <cfRule type="cellIs" dxfId="587" priority="1056" operator="equal">
      <formula>"P"</formula>
    </cfRule>
  </conditionalFormatting>
  <conditionalFormatting sqref="X104">
    <cfRule type="cellIs" dxfId="586" priority="1057" operator="equal">
      <formula>"E"</formula>
    </cfRule>
    <cfRule type="cellIs" dxfId="585" priority="1058" operator="equal">
      <formula>"P"</formula>
    </cfRule>
  </conditionalFormatting>
  <conditionalFormatting sqref="E104 G104 I104">
    <cfRule type="cellIs" dxfId="584" priority="1051" operator="equal">
      <formula>"E"</formula>
    </cfRule>
    <cfRule type="cellIs" dxfId="583" priority="1052" operator="equal">
      <formula>"P"</formula>
    </cfRule>
  </conditionalFormatting>
  <conditionalFormatting sqref="D104">
    <cfRule type="cellIs" dxfId="582" priority="1049" operator="equal">
      <formula>"E"</formula>
    </cfRule>
    <cfRule type="cellIs" dxfId="581" priority="1050" operator="equal">
      <formula>"P"</formula>
    </cfRule>
  </conditionalFormatting>
  <conditionalFormatting sqref="H104">
    <cfRule type="cellIs" dxfId="580" priority="1045" operator="equal">
      <formula>"E"</formula>
    </cfRule>
    <cfRule type="cellIs" dxfId="579" priority="1046" operator="equal">
      <formula>"P"</formula>
    </cfRule>
  </conditionalFormatting>
  <conditionalFormatting sqref="E105">
    <cfRule type="cellIs" dxfId="578" priority="1181" operator="equal">
      <formula>"E"</formula>
    </cfRule>
    <cfRule type="cellIs" dxfId="577" priority="1182" operator="equal">
      <formula>"P"</formula>
    </cfRule>
  </conditionalFormatting>
  <conditionalFormatting sqref="F105:J105 N105:AA105 L105">
    <cfRule type="cellIs" dxfId="576" priority="1155" operator="equal">
      <formula>"E"</formula>
    </cfRule>
    <cfRule type="cellIs" dxfId="575" priority="1156" operator="equal">
      <formula>"P"</formula>
    </cfRule>
  </conditionalFormatting>
  <conditionalFormatting sqref="V104">
    <cfRule type="cellIs" dxfId="574" priority="1059" operator="equal">
      <formula>"E"</formula>
    </cfRule>
    <cfRule type="cellIs" dxfId="573" priority="1060" operator="equal">
      <formula>"P"</formula>
    </cfRule>
  </conditionalFormatting>
  <conditionalFormatting sqref="D68:J68 D70:J70 L68 N68 P68:T68 L70 N70 P70 V68:AA68 V70:AA70 T70 R70:R71">
    <cfRule type="cellIs" dxfId="572" priority="789" operator="equal">
      <formula>"E"</formula>
    </cfRule>
    <cfRule type="cellIs" dxfId="571" priority="790" operator="equal">
      <formula>"P"</formula>
    </cfRule>
  </conditionalFormatting>
  <conditionalFormatting sqref="D65:I66 Q65:T65 Y66:AA66 V65:AA65">
    <cfRule type="cellIs" dxfId="570" priority="779" operator="equal">
      <formula>"E"</formula>
    </cfRule>
    <cfRule type="cellIs" dxfId="569" priority="780" operator="equal">
      <formula>"P"</formula>
    </cfRule>
  </conditionalFormatting>
  <conditionalFormatting sqref="J65:P65">
    <cfRule type="cellIs" dxfId="568" priority="777" operator="equal">
      <formula>"E"</formula>
    </cfRule>
    <cfRule type="cellIs" dxfId="567" priority="778" operator="equal">
      <formula>"P"</formula>
    </cfRule>
  </conditionalFormatting>
  <conditionalFormatting sqref="J66:X66">
    <cfRule type="cellIs" dxfId="566" priority="775" operator="equal">
      <formula>"E"</formula>
    </cfRule>
    <cfRule type="cellIs" dxfId="565" priority="776" operator="equal">
      <formula>"P"</formula>
    </cfRule>
  </conditionalFormatting>
  <conditionalFormatting sqref="D111:J111 L111:AA111">
    <cfRule type="cellIs" dxfId="564" priority="771" operator="equal">
      <formula>"E"</formula>
    </cfRule>
    <cfRule type="cellIs" dxfId="563" priority="772" operator="equal">
      <formula>"P"</formula>
    </cfRule>
  </conditionalFormatting>
  <conditionalFormatting sqref="F112:G112">
    <cfRule type="cellIs" dxfId="562" priority="769" operator="equal">
      <formula>"E"</formula>
    </cfRule>
    <cfRule type="cellIs" dxfId="561" priority="770" operator="equal">
      <formula>"P"</formula>
    </cfRule>
  </conditionalFormatting>
  <conditionalFormatting sqref="L86">
    <cfRule type="cellIs" dxfId="560" priority="757" operator="equal">
      <formula>"E"</formula>
    </cfRule>
    <cfRule type="cellIs" dxfId="559" priority="758" operator="equal">
      <formula>"P"</formula>
    </cfRule>
  </conditionalFormatting>
  <conditionalFormatting sqref="E86 G86 I86 M86 Q86 S86 U86 W86 Y86 AA86 I88 G88 E88">
    <cfRule type="cellIs" dxfId="558" priority="765" operator="equal">
      <formula>"E"</formula>
    </cfRule>
    <cfRule type="cellIs" dxfId="557" priority="766" operator="equal">
      <formula>"P"</formula>
    </cfRule>
  </conditionalFormatting>
  <conditionalFormatting sqref="D86 D88">
    <cfRule type="cellIs" dxfId="556" priority="763" operator="equal">
      <formula>"E"</formula>
    </cfRule>
    <cfRule type="cellIs" dxfId="555" priority="764" operator="equal">
      <formula>"P"</formula>
    </cfRule>
  </conditionalFormatting>
  <conditionalFormatting sqref="D90:D91 E98:K98 D97:D98 D96:J96 L96 N96 P96:AA96">
    <cfRule type="cellIs" dxfId="554" priority="767" operator="equal">
      <formula>"E"</formula>
    </cfRule>
    <cfRule type="cellIs" dxfId="553" priority="768" operator="equal">
      <formula>"P"</formula>
    </cfRule>
  </conditionalFormatting>
  <conditionalFormatting sqref="F86 F88">
    <cfRule type="cellIs" dxfId="552" priority="761" operator="equal">
      <formula>"E"</formula>
    </cfRule>
    <cfRule type="cellIs" dxfId="551" priority="762" operator="equal">
      <formula>"P"</formula>
    </cfRule>
  </conditionalFormatting>
  <conditionalFormatting sqref="H86">
    <cfRule type="cellIs" dxfId="550" priority="759" operator="equal">
      <formula>"E"</formula>
    </cfRule>
    <cfRule type="cellIs" dxfId="549" priority="760" operator="equal">
      <formula>"P"</formula>
    </cfRule>
  </conditionalFormatting>
  <conditionalFormatting sqref="P86">
    <cfRule type="cellIs" dxfId="548" priority="755" operator="equal">
      <formula>"E"</formula>
    </cfRule>
    <cfRule type="cellIs" dxfId="547" priority="756" operator="equal">
      <formula>"P"</formula>
    </cfRule>
  </conditionalFormatting>
  <conditionalFormatting sqref="R86">
    <cfRule type="cellIs" dxfId="546" priority="753" operator="equal">
      <formula>"E"</formula>
    </cfRule>
    <cfRule type="cellIs" dxfId="545" priority="754" operator="equal">
      <formula>"P"</formula>
    </cfRule>
  </conditionalFormatting>
  <conditionalFormatting sqref="T86">
    <cfRule type="cellIs" dxfId="544" priority="751" operator="equal">
      <formula>"E"</formula>
    </cfRule>
    <cfRule type="cellIs" dxfId="543" priority="752" operator="equal">
      <formula>"P"</formula>
    </cfRule>
  </conditionalFormatting>
  <conditionalFormatting sqref="V86">
    <cfRule type="cellIs" dxfId="542" priority="749" operator="equal">
      <formula>"E"</formula>
    </cfRule>
    <cfRule type="cellIs" dxfId="541" priority="750" operator="equal">
      <formula>"P"</formula>
    </cfRule>
  </conditionalFormatting>
  <conditionalFormatting sqref="X86">
    <cfRule type="cellIs" dxfId="540" priority="747" operator="equal">
      <formula>"E"</formula>
    </cfRule>
    <cfRule type="cellIs" dxfId="539" priority="748" operator="equal">
      <formula>"P"</formula>
    </cfRule>
  </conditionalFormatting>
  <conditionalFormatting sqref="E97 G97 I97 Q97 S97 U97 W97 Y97 AA97">
    <cfRule type="cellIs" dxfId="538" priority="719" operator="equal">
      <formula>"E"</formula>
    </cfRule>
    <cfRule type="cellIs" dxfId="537" priority="720" operator="equal">
      <formula>"P"</formula>
    </cfRule>
  </conditionalFormatting>
  <conditionalFormatting sqref="F97">
    <cfRule type="cellIs" dxfId="536" priority="717" operator="equal">
      <formula>"E"</formula>
    </cfRule>
    <cfRule type="cellIs" dxfId="535" priority="718" operator="equal">
      <formula>"P"</formula>
    </cfRule>
  </conditionalFormatting>
  <conditionalFormatting sqref="H97">
    <cfRule type="cellIs" dxfId="534" priority="715" operator="equal">
      <formula>"E"</formula>
    </cfRule>
    <cfRule type="cellIs" dxfId="533" priority="716" operator="equal">
      <formula>"P"</formula>
    </cfRule>
  </conditionalFormatting>
  <conditionalFormatting sqref="J97">
    <cfRule type="cellIs" dxfId="532" priority="713" operator="equal">
      <formula>"E"</formula>
    </cfRule>
    <cfRule type="cellIs" dxfId="531" priority="714" operator="equal">
      <formula>"P"</formula>
    </cfRule>
  </conditionalFormatting>
  <conditionalFormatting sqref="L97">
    <cfRule type="cellIs" dxfId="530" priority="711" operator="equal">
      <formula>"E"</formula>
    </cfRule>
    <cfRule type="cellIs" dxfId="529" priority="712" operator="equal">
      <formula>"P"</formula>
    </cfRule>
  </conditionalFormatting>
  <conditionalFormatting sqref="P97">
    <cfRule type="cellIs" dxfId="528" priority="707" operator="equal">
      <formula>"E"</formula>
    </cfRule>
    <cfRule type="cellIs" dxfId="527" priority="708" operator="equal">
      <formula>"P"</formula>
    </cfRule>
  </conditionalFormatting>
  <conditionalFormatting sqref="D140:D141">
    <cfRule type="cellIs" dxfId="526" priority="819" operator="equal">
      <formula>"E"</formula>
    </cfRule>
    <cfRule type="cellIs" dxfId="525" priority="820" operator="equal">
      <formula>"P"</formula>
    </cfRule>
  </conditionalFormatting>
  <conditionalFormatting sqref="N90">
    <cfRule type="cellIs" dxfId="524" priority="733" operator="equal">
      <formula>"E"</formula>
    </cfRule>
    <cfRule type="cellIs" dxfId="523" priority="734" operator="equal">
      <formula>"P"</formula>
    </cfRule>
  </conditionalFormatting>
  <conditionalFormatting sqref="Z86">
    <cfRule type="cellIs" dxfId="522" priority="745" operator="equal">
      <formula>"E"</formula>
    </cfRule>
    <cfRule type="cellIs" dxfId="521" priority="746" operator="equal">
      <formula>"P"</formula>
    </cfRule>
  </conditionalFormatting>
  <conditionalFormatting sqref="J86 J88">
    <cfRule type="cellIs" dxfId="520" priority="693" operator="equal">
      <formula>"E"</formula>
    </cfRule>
    <cfRule type="cellIs" dxfId="519" priority="694" operator="equal">
      <formula>"P"</formula>
    </cfRule>
  </conditionalFormatting>
  <conditionalFormatting sqref="E90:E91 G90:G91 I90:I91 Q90 S90 W90 Y90 AA90:AA91">
    <cfRule type="cellIs" dxfId="518" priority="743" operator="equal">
      <formula>"E"</formula>
    </cfRule>
    <cfRule type="cellIs" dxfId="517" priority="744" operator="equal">
      <formula>"P"</formula>
    </cfRule>
  </conditionalFormatting>
  <conditionalFormatting sqref="P90">
    <cfRule type="cellIs" dxfId="516" priority="731" operator="equal">
      <formula>"E"</formula>
    </cfRule>
    <cfRule type="cellIs" dxfId="515" priority="732" operator="equal">
      <formula>"P"</formula>
    </cfRule>
  </conditionalFormatting>
  <conditionalFormatting sqref="H90:H91">
    <cfRule type="cellIs" dxfId="514" priority="739" operator="equal">
      <formula>"E"</formula>
    </cfRule>
    <cfRule type="cellIs" dxfId="513" priority="740" operator="equal">
      <formula>"P"</formula>
    </cfRule>
  </conditionalFormatting>
  <conditionalFormatting sqref="J90:J91">
    <cfRule type="cellIs" dxfId="512" priority="737" operator="equal">
      <formula>"E"</formula>
    </cfRule>
    <cfRule type="cellIs" dxfId="511" priority="738" operator="equal">
      <formula>"P"</formula>
    </cfRule>
  </conditionalFormatting>
  <conditionalFormatting sqref="F90:F91">
    <cfRule type="cellIs" dxfId="510" priority="741" operator="equal">
      <formula>"E"</formula>
    </cfRule>
    <cfRule type="cellIs" dxfId="509" priority="742" operator="equal">
      <formula>"P"</formula>
    </cfRule>
  </conditionalFormatting>
  <conditionalFormatting sqref="L90">
    <cfRule type="cellIs" dxfId="508" priority="735" operator="equal">
      <formula>"E"</formula>
    </cfRule>
    <cfRule type="cellIs" dxfId="507" priority="736" operator="equal">
      <formula>"P"</formula>
    </cfRule>
  </conditionalFormatting>
  <conditionalFormatting sqref="T90">
    <cfRule type="cellIs" dxfId="506" priority="727" operator="equal">
      <formula>"E"</formula>
    </cfRule>
    <cfRule type="cellIs" dxfId="505" priority="728" operator="equal">
      <formula>"P"</formula>
    </cfRule>
  </conditionalFormatting>
  <conditionalFormatting sqref="R90">
    <cfRule type="cellIs" dxfId="504" priority="729" operator="equal">
      <formula>"E"</formula>
    </cfRule>
    <cfRule type="cellIs" dxfId="503" priority="730" operator="equal">
      <formula>"P"</formula>
    </cfRule>
  </conditionalFormatting>
  <conditionalFormatting sqref="V90">
    <cfRule type="cellIs" dxfId="502" priority="725" operator="equal">
      <formula>"E"</formula>
    </cfRule>
    <cfRule type="cellIs" dxfId="501" priority="726" operator="equal">
      <formula>"P"</formula>
    </cfRule>
  </conditionalFormatting>
  <conditionalFormatting sqref="X90">
    <cfRule type="cellIs" dxfId="500" priority="723" operator="equal">
      <formula>"E"</formula>
    </cfRule>
    <cfRule type="cellIs" dxfId="499" priority="724" operator="equal">
      <formula>"P"</formula>
    </cfRule>
  </conditionalFormatting>
  <conditionalFormatting sqref="Z90">
    <cfRule type="cellIs" dxfId="498" priority="721" operator="equal">
      <formula>"E"</formula>
    </cfRule>
    <cfRule type="cellIs" dxfId="497" priority="722" operator="equal">
      <formula>"P"</formula>
    </cfRule>
  </conditionalFormatting>
  <conditionalFormatting sqref="N97">
    <cfRule type="cellIs" dxfId="496" priority="709" operator="equal">
      <formula>"E"</formula>
    </cfRule>
    <cfRule type="cellIs" dxfId="495" priority="710" operator="equal">
      <formula>"P"</formula>
    </cfRule>
  </conditionalFormatting>
  <conditionalFormatting sqref="R97">
    <cfRule type="cellIs" dxfId="494" priority="705" operator="equal">
      <formula>"E"</formula>
    </cfRule>
    <cfRule type="cellIs" dxfId="493" priority="706" operator="equal">
      <formula>"P"</formula>
    </cfRule>
  </conditionalFormatting>
  <conditionalFormatting sqref="T97">
    <cfRule type="cellIs" dxfId="492" priority="703" operator="equal">
      <formula>"E"</formula>
    </cfRule>
    <cfRule type="cellIs" dxfId="491" priority="704" operator="equal">
      <formula>"P"</formula>
    </cfRule>
  </conditionalFormatting>
  <conditionalFormatting sqref="V97">
    <cfRule type="cellIs" dxfId="490" priority="701" operator="equal">
      <formula>"E"</formula>
    </cfRule>
    <cfRule type="cellIs" dxfId="489" priority="702" operator="equal">
      <formula>"P"</formula>
    </cfRule>
  </conditionalFormatting>
  <conditionalFormatting sqref="X97">
    <cfRule type="cellIs" dxfId="488" priority="699" operator="equal">
      <formula>"E"</formula>
    </cfRule>
    <cfRule type="cellIs" dxfId="487" priority="700" operator="equal">
      <formula>"P"</formula>
    </cfRule>
  </conditionalFormatting>
  <conditionalFormatting sqref="Z97">
    <cfRule type="cellIs" dxfId="486" priority="697" operator="equal">
      <formula>"E"</formula>
    </cfRule>
    <cfRule type="cellIs" dxfId="485" priority="698" operator="equal">
      <formula>"P"</formula>
    </cfRule>
  </conditionalFormatting>
  <conditionalFormatting sqref="N86">
    <cfRule type="cellIs" dxfId="484" priority="695" operator="equal">
      <formula>"E"</formula>
    </cfRule>
    <cfRule type="cellIs" dxfId="483" priority="696" operator="equal">
      <formula>"P"</formula>
    </cfRule>
  </conditionalFormatting>
  <conditionalFormatting sqref="L88 N88 P88:T88 V88:AA88">
    <cfRule type="cellIs" dxfId="482" priority="691" operator="equal">
      <formula>"E"</formula>
    </cfRule>
    <cfRule type="cellIs" dxfId="481" priority="692" operator="equal">
      <formula>"P"</formula>
    </cfRule>
  </conditionalFormatting>
  <conditionalFormatting sqref="D89:J89 L89:M89">
    <cfRule type="cellIs" dxfId="480" priority="689" operator="equal">
      <formula>"E"</formula>
    </cfRule>
    <cfRule type="cellIs" dxfId="479" priority="690" operator="equal">
      <formula>"P"</formula>
    </cfRule>
  </conditionalFormatting>
  <conditionalFormatting sqref="D78">
    <cfRule type="cellIs" dxfId="478" priority="685" operator="equal">
      <formula>"E"</formula>
    </cfRule>
    <cfRule type="cellIs" dxfId="477" priority="686" operator="equal">
      <formula>"P"</formula>
    </cfRule>
  </conditionalFormatting>
  <conditionalFormatting sqref="E78 G78 I78 Q78 S78 W78 Y78 AA78">
    <cfRule type="cellIs" dxfId="476" priority="683" operator="equal">
      <formula>"E"</formula>
    </cfRule>
    <cfRule type="cellIs" dxfId="475" priority="684" operator="equal">
      <formula>"P"</formula>
    </cfRule>
  </conditionalFormatting>
  <conditionalFormatting sqref="P78">
    <cfRule type="cellIs" dxfId="474" priority="671" operator="equal">
      <formula>"E"</formula>
    </cfRule>
    <cfRule type="cellIs" dxfId="473" priority="672" operator="equal">
      <formula>"P"</formula>
    </cfRule>
  </conditionalFormatting>
  <conditionalFormatting sqref="J78">
    <cfRule type="cellIs" dxfId="472" priority="677" operator="equal">
      <formula>"E"</formula>
    </cfRule>
    <cfRule type="cellIs" dxfId="471" priority="678" operator="equal">
      <formula>"P"</formula>
    </cfRule>
  </conditionalFormatting>
  <conditionalFormatting sqref="F78">
    <cfRule type="cellIs" dxfId="470" priority="681" operator="equal">
      <formula>"E"</formula>
    </cfRule>
    <cfRule type="cellIs" dxfId="469" priority="682" operator="equal">
      <formula>"P"</formula>
    </cfRule>
  </conditionalFormatting>
  <conditionalFormatting sqref="L78">
    <cfRule type="cellIs" dxfId="468" priority="675" operator="equal">
      <formula>"E"</formula>
    </cfRule>
    <cfRule type="cellIs" dxfId="467" priority="676" operator="equal">
      <formula>"P"</formula>
    </cfRule>
  </conditionalFormatting>
  <conditionalFormatting sqref="N78">
    <cfRule type="cellIs" dxfId="466" priority="673" operator="equal">
      <formula>"E"</formula>
    </cfRule>
    <cfRule type="cellIs" dxfId="465" priority="674" operator="equal">
      <formula>"P"</formula>
    </cfRule>
  </conditionalFormatting>
  <conditionalFormatting sqref="R78">
    <cfRule type="cellIs" dxfId="464" priority="669" operator="equal">
      <formula>"E"</formula>
    </cfRule>
    <cfRule type="cellIs" dxfId="463" priority="670" operator="equal">
      <formula>"P"</formula>
    </cfRule>
  </conditionalFormatting>
  <conditionalFormatting sqref="T78">
    <cfRule type="cellIs" dxfId="462" priority="667" operator="equal">
      <formula>"E"</formula>
    </cfRule>
    <cfRule type="cellIs" dxfId="461" priority="668" operator="equal">
      <formula>"P"</formula>
    </cfRule>
  </conditionalFormatting>
  <conditionalFormatting sqref="V78">
    <cfRule type="cellIs" dxfId="460" priority="665" operator="equal">
      <formula>"E"</formula>
    </cfRule>
    <cfRule type="cellIs" dxfId="459" priority="666" operator="equal">
      <formula>"P"</formula>
    </cfRule>
  </conditionalFormatting>
  <conditionalFormatting sqref="X78">
    <cfRule type="cellIs" dxfId="458" priority="663" operator="equal">
      <formula>"E"</formula>
    </cfRule>
    <cfRule type="cellIs" dxfId="457" priority="664" operator="equal">
      <formula>"P"</formula>
    </cfRule>
  </conditionalFormatting>
  <conditionalFormatting sqref="Z78">
    <cfRule type="cellIs" dxfId="456" priority="661" operator="equal">
      <formula>"E"</formula>
    </cfRule>
    <cfRule type="cellIs" dxfId="455" priority="662" operator="equal">
      <formula>"P"</formula>
    </cfRule>
  </conditionalFormatting>
  <conditionalFormatting sqref="O68">
    <cfRule type="cellIs" dxfId="454" priority="617" operator="equal">
      <formula>"E"</formula>
    </cfRule>
    <cfRule type="cellIs" dxfId="453" priority="618" operator="equal">
      <formula>"P"</formula>
    </cfRule>
  </conditionalFormatting>
  <conditionalFormatting sqref="D92:N92 V92:W92 Y92:AA92">
    <cfRule type="cellIs" dxfId="452" priority="633" operator="equal">
      <formula>"E"</formula>
    </cfRule>
    <cfRule type="cellIs" dxfId="451" priority="634" operator="equal">
      <formula>"P"</formula>
    </cfRule>
  </conditionalFormatting>
  <conditionalFormatting sqref="D93:J93 L93:AA93">
    <cfRule type="cellIs" dxfId="450" priority="627" operator="equal">
      <formula>"E"</formula>
    </cfRule>
    <cfRule type="cellIs" dxfId="449" priority="628" operator="equal">
      <formula>"P"</formula>
    </cfRule>
  </conditionalFormatting>
  <conditionalFormatting sqref="D94:J94 L94 N94 P94:AA94">
    <cfRule type="cellIs" dxfId="448" priority="625" operator="equal">
      <formula>"E"</formula>
    </cfRule>
    <cfRule type="cellIs" dxfId="447" priority="626" operator="equal">
      <formula>"P"</formula>
    </cfRule>
  </conditionalFormatting>
  <conditionalFormatting sqref="D95:J95 L95 N95 P95:AA95">
    <cfRule type="cellIs" dxfId="446" priority="623" operator="equal">
      <formula>"E"</formula>
    </cfRule>
    <cfRule type="cellIs" dxfId="445" priority="624" operator="equal">
      <formula>"P"</formula>
    </cfRule>
  </conditionalFormatting>
  <conditionalFormatting sqref="K68">
    <cfRule type="cellIs" dxfId="444" priority="621" operator="equal">
      <formula>"E"</formula>
    </cfRule>
    <cfRule type="cellIs" dxfId="443" priority="622" operator="equal">
      <formula>"P"</formula>
    </cfRule>
  </conditionalFormatting>
  <conditionalFormatting sqref="M68">
    <cfRule type="cellIs" dxfId="442" priority="619" operator="equal">
      <formula>"E"</formula>
    </cfRule>
    <cfRule type="cellIs" dxfId="441" priority="620" operator="equal">
      <formula>"P"</formula>
    </cfRule>
  </conditionalFormatting>
  <conditionalFormatting sqref="K70">
    <cfRule type="cellIs" dxfId="440" priority="615" operator="equal">
      <formula>"E"</formula>
    </cfRule>
    <cfRule type="cellIs" dxfId="439" priority="616" operator="equal">
      <formula>"P"</formula>
    </cfRule>
  </conditionalFormatting>
  <conditionalFormatting sqref="M70">
    <cfRule type="cellIs" dxfId="438" priority="613" operator="equal">
      <formula>"E"</formula>
    </cfRule>
    <cfRule type="cellIs" dxfId="437" priority="614" operator="equal">
      <formula>"P"</formula>
    </cfRule>
  </conditionalFormatting>
  <conditionalFormatting sqref="O70">
    <cfRule type="cellIs" dxfId="436" priority="611" operator="equal">
      <formula>"E"</formula>
    </cfRule>
    <cfRule type="cellIs" dxfId="435" priority="612" operator="equal">
      <formula>"P"</formula>
    </cfRule>
  </conditionalFormatting>
  <conditionalFormatting sqref="K72">
    <cfRule type="cellIs" dxfId="434" priority="609" operator="equal">
      <formula>"E"</formula>
    </cfRule>
    <cfRule type="cellIs" dxfId="433" priority="610" operator="equal">
      <formula>"P"</formula>
    </cfRule>
  </conditionalFormatting>
  <conditionalFormatting sqref="M72">
    <cfRule type="cellIs" dxfId="432" priority="607" operator="equal">
      <formula>"E"</formula>
    </cfRule>
    <cfRule type="cellIs" dxfId="431" priority="608" operator="equal">
      <formula>"P"</formula>
    </cfRule>
  </conditionalFormatting>
  <conditionalFormatting sqref="O72">
    <cfRule type="cellIs" dxfId="430" priority="605" operator="equal">
      <formula>"E"</formula>
    </cfRule>
    <cfRule type="cellIs" dxfId="429" priority="606" operator="equal">
      <formula>"P"</formula>
    </cfRule>
  </conditionalFormatting>
  <conditionalFormatting sqref="O74">
    <cfRule type="cellIs" dxfId="428" priority="603" operator="equal">
      <formula>"E"</formula>
    </cfRule>
    <cfRule type="cellIs" dxfId="427" priority="604" operator="equal">
      <formula>"P"</formula>
    </cfRule>
  </conditionalFormatting>
  <conditionalFormatting sqref="O77">
    <cfRule type="cellIs" dxfId="426" priority="601" operator="equal">
      <formula>"E"</formula>
    </cfRule>
    <cfRule type="cellIs" dxfId="425" priority="602" operator="equal">
      <formula>"P"</formula>
    </cfRule>
  </conditionalFormatting>
  <conditionalFormatting sqref="K78">
    <cfRule type="cellIs" dxfId="424" priority="599" operator="equal">
      <formula>"E"</formula>
    </cfRule>
    <cfRule type="cellIs" dxfId="423" priority="600" operator="equal">
      <formula>"P"</formula>
    </cfRule>
  </conditionalFormatting>
  <conditionalFormatting sqref="M78">
    <cfRule type="cellIs" dxfId="422" priority="597" operator="equal">
      <formula>"E"</formula>
    </cfRule>
    <cfRule type="cellIs" dxfId="421" priority="598" operator="equal">
      <formula>"P"</formula>
    </cfRule>
  </conditionalFormatting>
  <conditionalFormatting sqref="O78">
    <cfRule type="cellIs" dxfId="420" priority="595" operator="equal">
      <formula>"E"</formula>
    </cfRule>
    <cfRule type="cellIs" dxfId="419" priority="596" operator="equal">
      <formula>"P"</formula>
    </cfRule>
  </conditionalFormatting>
  <conditionalFormatting sqref="K79">
    <cfRule type="cellIs" dxfId="418" priority="587" operator="equal">
      <formula>"E"</formula>
    </cfRule>
    <cfRule type="cellIs" dxfId="417" priority="588" operator="equal">
      <formula>"P"</formula>
    </cfRule>
  </conditionalFormatting>
  <conditionalFormatting sqref="M79">
    <cfRule type="cellIs" dxfId="416" priority="585" operator="equal">
      <formula>"E"</formula>
    </cfRule>
    <cfRule type="cellIs" dxfId="415" priority="586" operator="equal">
      <formula>"P"</formula>
    </cfRule>
  </conditionalFormatting>
  <conditionalFormatting sqref="O79">
    <cfRule type="cellIs" dxfId="414" priority="583" operator="equal">
      <formula>"E"</formula>
    </cfRule>
    <cfRule type="cellIs" dxfId="413" priority="584" operator="equal">
      <formula>"P"</formula>
    </cfRule>
  </conditionalFormatting>
  <conditionalFormatting sqref="K80">
    <cfRule type="cellIs" dxfId="412" priority="581" operator="equal">
      <formula>"E"</formula>
    </cfRule>
    <cfRule type="cellIs" dxfId="411" priority="582" operator="equal">
      <formula>"P"</formula>
    </cfRule>
  </conditionalFormatting>
  <conditionalFormatting sqref="M80">
    <cfRule type="cellIs" dxfId="410" priority="579" operator="equal">
      <formula>"E"</formula>
    </cfRule>
    <cfRule type="cellIs" dxfId="409" priority="580" operator="equal">
      <formula>"P"</formula>
    </cfRule>
  </conditionalFormatting>
  <conditionalFormatting sqref="O80">
    <cfRule type="cellIs" dxfId="408" priority="577" operator="equal">
      <formula>"E"</formula>
    </cfRule>
    <cfRule type="cellIs" dxfId="407" priority="578" operator="equal">
      <formula>"P"</formula>
    </cfRule>
  </conditionalFormatting>
  <conditionalFormatting sqref="K86">
    <cfRule type="cellIs" dxfId="406" priority="575" operator="equal">
      <formula>"E"</formula>
    </cfRule>
    <cfRule type="cellIs" dxfId="405" priority="576" operator="equal">
      <formula>"P"</formula>
    </cfRule>
  </conditionalFormatting>
  <conditionalFormatting sqref="O86">
    <cfRule type="cellIs" dxfId="404" priority="573" operator="equal">
      <formula>"E"</formula>
    </cfRule>
    <cfRule type="cellIs" dxfId="403" priority="574" operator="equal">
      <formula>"P"</formula>
    </cfRule>
  </conditionalFormatting>
  <conditionalFormatting sqref="K88">
    <cfRule type="cellIs" dxfId="402" priority="571" operator="equal">
      <formula>"E"</formula>
    </cfRule>
    <cfRule type="cellIs" dxfId="401" priority="572" operator="equal">
      <formula>"P"</formula>
    </cfRule>
  </conditionalFormatting>
  <conditionalFormatting sqref="M88">
    <cfRule type="cellIs" dxfId="400" priority="569" operator="equal">
      <formula>"E"</formula>
    </cfRule>
    <cfRule type="cellIs" dxfId="399" priority="570" operator="equal">
      <formula>"P"</formula>
    </cfRule>
  </conditionalFormatting>
  <conditionalFormatting sqref="O88">
    <cfRule type="cellIs" dxfId="398" priority="567" operator="equal">
      <formula>"E"</formula>
    </cfRule>
    <cfRule type="cellIs" dxfId="397" priority="568" operator="equal">
      <formula>"P"</formula>
    </cfRule>
  </conditionalFormatting>
  <conditionalFormatting sqref="K89">
    <cfRule type="cellIs" dxfId="396" priority="565" operator="equal">
      <formula>"E"</formula>
    </cfRule>
    <cfRule type="cellIs" dxfId="395" priority="566" operator="equal">
      <formula>"P"</formula>
    </cfRule>
  </conditionalFormatting>
  <conditionalFormatting sqref="K90:K91">
    <cfRule type="cellIs" dxfId="394" priority="557" operator="equal">
      <formula>"E"</formula>
    </cfRule>
    <cfRule type="cellIs" dxfId="393" priority="558" operator="equal">
      <formula>"P"</formula>
    </cfRule>
  </conditionalFormatting>
  <conditionalFormatting sqref="O90">
    <cfRule type="cellIs" dxfId="392" priority="553" operator="equal">
      <formula>"E"</formula>
    </cfRule>
    <cfRule type="cellIs" dxfId="391" priority="554" operator="equal">
      <formula>"P"</formula>
    </cfRule>
  </conditionalFormatting>
  <conditionalFormatting sqref="O92">
    <cfRule type="cellIs" dxfId="390" priority="549" operator="equal">
      <formula>"E"</formula>
    </cfRule>
    <cfRule type="cellIs" dxfId="389" priority="550" operator="equal">
      <formula>"P"</formula>
    </cfRule>
  </conditionalFormatting>
  <conditionalFormatting sqref="K93">
    <cfRule type="cellIs" dxfId="388" priority="539" operator="equal">
      <formula>"E"</formula>
    </cfRule>
    <cfRule type="cellIs" dxfId="387" priority="540" operator="equal">
      <formula>"P"</formula>
    </cfRule>
  </conditionalFormatting>
  <conditionalFormatting sqref="K94">
    <cfRule type="cellIs" dxfId="386" priority="537" operator="equal">
      <formula>"E"</formula>
    </cfRule>
    <cfRule type="cellIs" dxfId="385" priority="538" operator="equal">
      <formula>"P"</formula>
    </cfRule>
  </conditionalFormatting>
  <conditionalFormatting sqref="M94">
    <cfRule type="cellIs" dxfId="384" priority="535" operator="equal">
      <formula>"E"</formula>
    </cfRule>
    <cfRule type="cellIs" dxfId="383" priority="536" operator="equal">
      <formula>"P"</formula>
    </cfRule>
  </conditionalFormatting>
  <conditionalFormatting sqref="O94">
    <cfRule type="cellIs" dxfId="382" priority="533" operator="equal">
      <formula>"E"</formula>
    </cfRule>
    <cfRule type="cellIs" dxfId="381" priority="534" operator="equal">
      <formula>"P"</formula>
    </cfRule>
  </conditionalFormatting>
  <conditionalFormatting sqref="K95">
    <cfRule type="cellIs" dxfId="380" priority="531" operator="equal">
      <formula>"E"</formula>
    </cfRule>
    <cfRule type="cellIs" dxfId="379" priority="532" operator="equal">
      <formula>"P"</formula>
    </cfRule>
  </conditionalFormatting>
  <conditionalFormatting sqref="M95">
    <cfRule type="cellIs" dxfId="378" priority="529" operator="equal">
      <formula>"E"</formula>
    </cfRule>
    <cfRule type="cellIs" dxfId="377" priority="530" operator="equal">
      <formula>"P"</formula>
    </cfRule>
  </conditionalFormatting>
  <conditionalFormatting sqref="O95">
    <cfRule type="cellIs" dxfId="376" priority="527" operator="equal">
      <formula>"E"</formula>
    </cfRule>
    <cfRule type="cellIs" dxfId="375" priority="528" operator="equal">
      <formula>"P"</formula>
    </cfRule>
  </conditionalFormatting>
  <conditionalFormatting sqref="K96">
    <cfRule type="cellIs" dxfId="374" priority="525" operator="equal">
      <formula>"E"</formula>
    </cfRule>
    <cfRule type="cellIs" dxfId="373" priority="526" operator="equal">
      <formula>"P"</formula>
    </cfRule>
  </conditionalFormatting>
  <conditionalFormatting sqref="M96">
    <cfRule type="cellIs" dxfId="372" priority="523" operator="equal">
      <formula>"E"</formula>
    </cfRule>
    <cfRule type="cellIs" dxfId="371" priority="524" operator="equal">
      <formula>"P"</formula>
    </cfRule>
  </conditionalFormatting>
  <conditionalFormatting sqref="O96">
    <cfRule type="cellIs" dxfId="370" priority="521" operator="equal">
      <formula>"E"</formula>
    </cfRule>
    <cfRule type="cellIs" dxfId="369" priority="522" operator="equal">
      <formula>"P"</formula>
    </cfRule>
  </conditionalFormatting>
  <conditionalFormatting sqref="K97">
    <cfRule type="cellIs" dxfId="368" priority="519" operator="equal">
      <formula>"E"</formula>
    </cfRule>
    <cfRule type="cellIs" dxfId="367" priority="520" operator="equal">
      <formula>"P"</formula>
    </cfRule>
  </conditionalFormatting>
  <conditionalFormatting sqref="M97">
    <cfRule type="cellIs" dxfId="366" priority="517" operator="equal">
      <formula>"E"</formula>
    </cfRule>
    <cfRule type="cellIs" dxfId="365" priority="518" operator="equal">
      <formula>"P"</formula>
    </cfRule>
  </conditionalFormatting>
  <conditionalFormatting sqref="O97">
    <cfRule type="cellIs" dxfId="364" priority="515" operator="equal">
      <formula>"E"</formula>
    </cfRule>
    <cfRule type="cellIs" dxfId="363" priority="516" operator="equal">
      <formula>"P"</formula>
    </cfRule>
  </conditionalFormatting>
  <conditionalFormatting sqref="K104">
    <cfRule type="cellIs" dxfId="362" priority="513" operator="equal">
      <formula>"E"</formula>
    </cfRule>
    <cfRule type="cellIs" dxfId="361" priority="514" operator="equal">
      <formula>"P"</formula>
    </cfRule>
  </conditionalFormatting>
  <conditionalFormatting sqref="M104">
    <cfRule type="cellIs" dxfId="360" priority="511" operator="equal">
      <formula>"E"</formula>
    </cfRule>
    <cfRule type="cellIs" dxfId="359" priority="512" operator="equal">
      <formula>"P"</formula>
    </cfRule>
  </conditionalFormatting>
  <conditionalFormatting sqref="M105">
    <cfRule type="cellIs" dxfId="358" priority="509" operator="equal">
      <formula>"E"</formula>
    </cfRule>
    <cfRule type="cellIs" dxfId="357" priority="510" operator="equal">
      <formula>"P"</formula>
    </cfRule>
  </conditionalFormatting>
  <conditionalFormatting sqref="K105">
    <cfRule type="cellIs" dxfId="356" priority="507" operator="equal">
      <formula>"E"</formula>
    </cfRule>
    <cfRule type="cellIs" dxfId="355" priority="508" operator="equal">
      <formula>"P"</formula>
    </cfRule>
  </conditionalFormatting>
  <conditionalFormatting sqref="K111">
    <cfRule type="cellIs" dxfId="354" priority="501" operator="equal">
      <formula>"E"</formula>
    </cfRule>
    <cfRule type="cellIs" dxfId="353" priority="502" operator="equal">
      <formula>"P"</formula>
    </cfRule>
  </conditionalFormatting>
  <conditionalFormatting sqref="M112">
    <cfRule type="cellIs" dxfId="352" priority="499" operator="equal">
      <formula>"E"</formula>
    </cfRule>
    <cfRule type="cellIs" dxfId="351" priority="500" operator="equal">
      <formula>"P"</formula>
    </cfRule>
  </conditionalFormatting>
  <conditionalFormatting sqref="M113">
    <cfRule type="cellIs" dxfId="350" priority="497" operator="equal">
      <formula>"E"</formula>
    </cfRule>
    <cfRule type="cellIs" dxfId="349" priority="498" operator="equal">
      <formula>"P"</formula>
    </cfRule>
  </conditionalFormatting>
  <conditionalFormatting sqref="M114">
    <cfRule type="cellIs" dxfId="348" priority="495" operator="equal">
      <formula>"E"</formula>
    </cfRule>
    <cfRule type="cellIs" dxfId="347" priority="496" operator="equal">
      <formula>"P"</formula>
    </cfRule>
  </conditionalFormatting>
  <conditionalFormatting sqref="U65">
    <cfRule type="cellIs" dxfId="346" priority="479" operator="equal">
      <formula>"E"</formula>
    </cfRule>
    <cfRule type="cellIs" dxfId="345" priority="480" operator="equal">
      <formula>"P"</formula>
    </cfRule>
  </conditionalFormatting>
  <conditionalFormatting sqref="U68">
    <cfRule type="cellIs" dxfId="344" priority="477" operator="equal">
      <formula>"E"</formula>
    </cfRule>
    <cfRule type="cellIs" dxfId="343" priority="478" operator="equal">
      <formula>"P"</formula>
    </cfRule>
  </conditionalFormatting>
  <conditionalFormatting sqref="U70">
    <cfRule type="cellIs" dxfId="342" priority="475" operator="equal">
      <formula>"E"</formula>
    </cfRule>
    <cfRule type="cellIs" dxfId="341" priority="476" operator="equal">
      <formula>"P"</formula>
    </cfRule>
  </conditionalFormatting>
  <conditionalFormatting sqref="Q70">
    <cfRule type="cellIs" dxfId="340" priority="473" operator="equal">
      <formula>"E"</formula>
    </cfRule>
    <cfRule type="cellIs" dxfId="339" priority="474" operator="equal">
      <formula>"P"</formula>
    </cfRule>
  </conditionalFormatting>
  <conditionalFormatting sqref="S70">
    <cfRule type="cellIs" dxfId="338" priority="471" operator="equal">
      <formula>"E"</formula>
    </cfRule>
    <cfRule type="cellIs" dxfId="337" priority="472" operator="equal">
      <formula>"P"</formula>
    </cfRule>
  </conditionalFormatting>
  <conditionalFormatting sqref="S69">
    <cfRule type="cellIs" dxfId="336" priority="461" operator="equal">
      <formula>"E"</formula>
    </cfRule>
    <cfRule type="cellIs" dxfId="335" priority="462" operator="equal">
      <formula>"P"</formula>
    </cfRule>
  </conditionalFormatting>
  <conditionalFormatting sqref="U69">
    <cfRule type="cellIs" dxfId="334" priority="467" operator="equal">
      <formula>"E"</formula>
    </cfRule>
    <cfRule type="cellIs" dxfId="333" priority="468" operator="equal">
      <formula>"P"</formula>
    </cfRule>
  </conditionalFormatting>
  <conditionalFormatting sqref="Q69">
    <cfRule type="cellIs" dxfId="332" priority="465" operator="equal">
      <formula>"E"</formula>
    </cfRule>
    <cfRule type="cellIs" dxfId="331" priority="466" operator="equal">
      <formula>"P"</formula>
    </cfRule>
  </conditionalFormatting>
  <conditionalFormatting sqref="R69">
    <cfRule type="cellIs" dxfId="330" priority="463" operator="equal">
      <formula>"E"</formula>
    </cfRule>
    <cfRule type="cellIs" dxfId="329" priority="464" operator="equal">
      <formula>"P"</formula>
    </cfRule>
  </conditionalFormatting>
  <conditionalFormatting sqref="T69">
    <cfRule type="cellIs" dxfId="328" priority="459" operator="equal">
      <formula>"E"</formula>
    </cfRule>
    <cfRule type="cellIs" dxfId="327" priority="460" operator="equal">
      <formula>"P"</formula>
    </cfRule>
  </conditionalFormatting>
  <conditionalFormatting sqref="U72">
    <cfRule type="cellIs" dxfId="326" priority="457" operator="equal">
      <formula>"E"</formula>
    </cfRule>
    <cfRule type="cellIs" dxfId="325" priority="458" operator="equal">
      <formula>"P"</formula>
    </cfRule>
  </conditionalFormatting>
  <conditionalFormatting sqref="V72">
    <cfRule type="cellIs" dxfId="324" priority="455" operator="equal">
      <formula>"E"</formula>
    </cfRule>
    <cfRule type="cellIs" dxfId="323" priority="456" operator="equal">
      <formula>"P"</formula>
    </cfRule>
  </conditionalFormatting>
  <conditionalFormatting sqref="U76">
    <cfRule type="cellIs" dxfId="322" priority="453" operator="equal">
      <formula>"E"</formula>
    </cfRule>
    <cfRule type="cellIs" dxfId="321" priority="454" operator="equal">
      <formula>"P"</formula>
    </cfRule>
  </conditionalFormatting>
  <conditionalFormatting sqref="U77">
    <cfRule type="cellIs" dxfId="320" priority="451" operator="equal">
      <formula>"E"</formula>
    </cfRule>
    <cfRule type="cellIs" dxfId="319" priority="452" operator="equal">
      <formula>"P"</formula>
    </cfRule>
  </conditionalFormatting>
  <conditionalFormatting sqref="U78">
    <cfRule type="cellIs" dxfId="318" priority="449" operator="equal">
      <formula>"E"</formula>
    </cfRule>
    <cfRule type="cellIs" dxfId="317" priority="450" operator="equal">
      <formula>"P"</formula>
    </cfRule>
  </conditionalFormatting>
  <conditionalFormatting sqref="U79">
    <cfRule type="cellIs" dxfId="316" priority="445" operator="equal">
      <formula>"E"</formula>
    </cfRule>
    <cfRule type="cellIs" dxfId="315" priority="446" operator="equal">
      <formula>"P"</formula>
    </cfRule>
  </conditionalFormatting>
  <conditionalFormatting sqref="U80">
    <cfRule type="cellIs" dxfId="314" priority="443" operator="equal">
      <formula>"E"</formula>
    </cfRule>
    <cfRule type="cellIs" dxfId="313" priority="444" operator="equal">
      <formula>"P"</formula>
    </cfRule>
  </conditionalFormatting>
  <conditionalFormatting sqref="U88">
    <cfRule type="cellIs" dxfId="312" priority="441" operator="equal">
      <formula>"E"</formula>
    </cfRule>
    <cfRule type="cellIs" dxfId="311" priority="442" operator="equal">
      <formula>"P"</formula>
    </cfRule>
  </conditionalFormatting>
  <conditionalFormatting sqref="U90">
    <cfRule type="cellIs" dxfId="310" priority="437" operator="equal">
      <formula>"E"</formula>
    </cfRule>
    <cfRule type="cellIs" dxfId="309" priority="438" operator="equal">
      <formula>"P"</formula>
    </cfRule>
  </conditionalFormatting>
  <conditionalFormatting sqref="U92">
    <cfRule type="cellIs" dxfId="308" priority="433" operator="equal">
      <formula>"E"</formula>
    </cfRule>
    <cfRule type="cellIs" dxfId="307" priority="434" operator="equal">
      <formula>"P"</formula>
    </cfRule>
  </conditionalFormatting>
  <conditionalFormatting sqref="T75">
    <cfRule type="cellIs" dxfId="306" priority="423" operator="equal">
      <formula>"E"</formula>
    </cfRule>
    <cfRule type="cellIs" dxfId="305" priority="424" operator="equal">
      <formula>"P"</formula>
    </cfRule>
  </conditionalFormatting>
  <conditionalFormatting sqref="V76">
    <cfRule type="cellIs" dxfId="304" priority="421" operator="equal">
      <formula>"E"</formula>
    </cfRule>
    <cfRule type="cellIs" dxfId="303" priority="422" operator="equal">
      <formula>"P"</formula>
    </cfRule>
  </conditionalFormatting>
  <conditionalFormatting sqref="L87">
    <cfRule type="cellIs" dxfId="302" priority="409" operator="equal">
      <formula>"E"</formula>
    </cfRule>
    <cfRule type="cellIs" dxfId="301" priority="410" operator="equal">
      <formula>"P"</formula>
    </cfRule>
  </conditionalFormatting>
  <conditionalFormatting sqref="E87 G87 I87 M87 Q87 S87 U87 W87 Y87 AA87">
    <cfRule type="cellIs" dxfId="300" priority="417" operator="equal">
      <formula>"E"</formula>
    </cfRule>
    <cfRule type="cellIs" dxfId="299" priority="418" operator="equal">
      <formula>"P"</formula>
    </cfRule>
  </conditionalFormatting>
  <conditionalFormatting sqref="D87">
    <cfRule type="cellIs" dxfId="298" priority="415" operator="equal">
      <formula>"E"</formula>
    </cfRule>
    <cfRule type="cellIs" dxfId="297" priority="416" operator="equal">
      <formula>"P"</formula>
    </cfRule>
  </conditionalFormatting>
  <conditionalFormatting sqref="F87">
    <cfRule type="cellIs" dxfId="296" priority="413" operator="equal">
      <formula>"E"</formula>
    </cfRule>
    <cfRule type="cellIs" dxfId="295" priority="414" operator="equal">
      <formula>"P"</formula>
    </cfRule>
  </conditionalFormatting>
  <conditionalFormatting sqref="H87">
    <cfRule type="cellIs" dxfId="294" priority="411" operator="equal">
      <formula>"E"</formula>
    </cfRule>
    <cfRule type="cellIs" dxfId="293" priority="412" operator="equal">
      <formula>"P"</formula>
    </cfRule>
  </conditionalFormatting>
  <conditionalFormatting sqref="P87">
    <cfRule type="cellIs" dxfId="292" priority="407" operator="equal">
      <formula>"E"</formula>
    </cfRule>
    <cfRule type="cellIs" dxfId="291" priority="408" operator="equal">
      <formula>"P"</formula>
    </cfRule>
  </conditionalFormatting>
  <conditionalFormatting sqref="R87">
    <cfRule type="cellIs" dxfId="290" priority="405" operator="equal">
      <formula>"E"</formula>
    </cfRule>
    <cfRule type="cellIs" dxfId="289" priority="406" operator="equal">
      <formula>"P"</formula>
    </cfRule>
  </conditionalFormatting>
  <conditionalFormatting sqref="T87">
    <cfRule type="cellIs" dxfId="288" priority="403" operator="equal">
      <formula>"E"</formula>
    </cfRule>
    <cfRule type="cellIs" dxfId="287" priority="404" operator="equal">
      <formula>"P"</formula>
    </cfRule>
  </conditionalFormatting>
  <conditionalFormatting sqref="V87">
    <cfRule type="cellIs" dxfId="286" priority="401" operator="equal">
      <formula>"E"</formula>
    </cfRule>
    <cfRule type="cellIs" dxfId="285" priority="402" operator="equal">
      <formula>"P"</formula>
    </cfRule>
  </conditionalFormatting>
  <conditionalFormatting sqref="X87">
    <cfRule type="cellIs" dxfId="284" priority="399" operator="equal">
      <formula>"E"</formula>
    </cfRule>
    <cfRule type="cellIs" dxfId="283" priority="400" operator="equal">
      <formula>"P"</formula>
    </cfRule>
  </conditionalFormatting>
  <conditionalFormatting sqref="Z87">
    <cfRule type="cellIs" dxfId="282" priority="397" operator="equal">
      <formula>"E"</formula>
    </cfRule>
    <cfRule type="cellIs" dxfId="281" priority="398" operator="equal">
      <formula>"P"</formula>
    </cfRule>
  </conditionalFormatting>
  <conditionalFormatting sqref="J87">
    <cfRule type="cellIs" dxfId="280" priority="393" operator="equal">
      <formula>"E"</formula>
    </cfRule>
    <cfRule type="cellIs" dxfId="279" priority="394" operator="equal">
      <formula>"P"</formula>
    </cfRule>
  </conditionalFormatting>
  <conditionalFormatting sqref="N87">
    <cfRule type="cellIs" dxfId="278" priority="395" operator="equal">
      <formula>"E"</formula>
    </cfRule>
    <cfRule type="cellIs" dxfId="277" priority="396" operator="equal">
      <formula>"P"</formula>
    </cfRule>
  </conditionalFormatting>
  <conditionalFormatting sqref="K87">
    <cfRule type="cellIs" dxfId="276" priority="391" operator="equal">
      <formula>"E"</formula>
    </cfRule>
    <cfRule type="cellIs" dxfId="275" priority="392" operator="equal">
      <formula>"P"</formula>
    </cfRule>
  </conditionalFormatting>
  <conditionalFormatting sqref="O87">
    <cfRule type="cellIs" dxfId="274" priority="389" operator="equal">
      <formula>"E"</formula>
    </cfRule>
    <cfRule type="cellIs" dxfId="273" priority="390" operator="equal">
      <formula>"P"</formula>
    </cfRule>
  </conditionalFormatting>
  <conditionalFormatting sqref="H88">
    <cfRule type="cellIs" dxfId="272" priority="387" operator="equal">
      <formula>"E"</formula>
    </cfRule>
    <cfRule type="cellIs" dxfId="271" priority="388" operator="equal">
      <formula>"P"</formula>
    </cfRule>
  </conditionalFormatting>
  <conditionalFormatting sqref="T92">
    <cfRule type="cellIs" dxfId="270" priority="385" operator="equal">
      <formula>"E"</formula>
    </cfRule>
    <cfRule type="cellIs" dxfId="269" priority="386" operator="equal">
      <formula>"P"</formula>
    </cfRule>
  </conditionalFormatting>
  <conditionalFormatting sqref="O129:AA129 J129:M129">
    <cfRule type="cellIs" dxfId="268" priority="381" operator="equal">
      <formula>"E"</formula>
    </cfRule>
    <cfRule type="cellIs" dxfId="267" priority="382" operator="equal">
      <formula>"P"</formula>
    </cfRule>
  </conditionalFormatting>
  <conditionalFormatting sqref="N129">
    <cfRule type="cellIs" dxfId="266" priority="379" operator="equal">
      <formula>"E"</formula>
    </cfRule>
    <cfRule type="cellIs" dxfId="265" priority="380" operator="equal">
      <formula>"P"</formula>
    </cfRule>
  </conditionalFormatting>
  <conditionalFormatting sqref="D130:AA130">
    <cfRule type="cellIs" dxfId="264" priority="377" operator="equal">
      <formula>"E"</formula>
    </cfRule>
    <cfRule type="cellIs" dxfId="263" priority="378" operator="equal">
      <formula>"P"</formula>
    </cfRule>
  </conditionalFormatting>
  <conditionalFormatting sqref="D162:AA162">
    <cfRule type="cellIs" dxfId="262" priority="361" operator="equal">
      <formula>"E"</formula>
    </cfRule>
    <cfRule type="cellIs" dxfId="261" priority="362" operator="equal">
      <formula>"P"</formula>
    </cfRule>
  </conditionalFormatting>
  <conditionalFormatting sqref="E149">
    <cfRule type="cellIs" dxfId="260" priority="351" operator="equal">
      <formula>"E"</formula>
    </cfRule>
    <cfRule type="cellIs" dxfId="259" priority="352" operator="equal">
      <formula>"P"</formula>
    </cfRule>
  </conditionalFormatting>
  <conditionalFormatting sqref="L146 N146 P146:AA146 J146">
    <cfRule type="cellIs" dxfId="258" priority="349" operator="equal">
      <formula>"E"</formula>
    </cfRule>
    <cfRule type="cellIs" dxfId="257" priority="350" operator="equal">
      <formula>"P"</formula>
    </cfRule>
  </conditionalFormatting>
  <conditionalFormatting sqref="D146">
    <cfRule type="cellIs" dxfId="256" priority="347" operator="equal">
      <formula>"E"</formula>
    </cfRule>
    <cfRule type="cellIs" dxfId="255" priority="348" operator="equal">
      <formula>"P"</formula>
    </cfRule>
  </conditionalFormatting>
  <conditionalFormatting sqref="L147 N147 E147:G148 P147:AA147 U148:AA148 Y149:AA149 J147">
    <cfRule type="cellIs" dxfId="254" priority="345" operator="equal">
      <formula>"E"</formula>
    </cfRule>
    <cfRule type="cellIs" dxfId="253" priority="346" operator="equal">
      <formula>"P"</formula>
    </cfRule>
  </conditionalFormatting>
  <conditionalFormatting sqref="D147:D149">
    <cfRule type="cellIs" dxfId="252" priority="343" operator="equal">
      <formula>"E"</formula>
    </cfRule>
    <cfRule type="cellIs" dxfId="251" priority="344" operator="equal">
      <formula>"P"</formula>
    </cfRule>
  </conditionalFormatting>
  <conditionalFormatting sqref="K146">
    <cfRule type="cellIs" dxfId="250" priority="341" operator="equal">
      <formula>"E"</formula>
    </cfRule>
    <cfRule type="cellIs" dxfId="249" priority="342" operator="equal">
      <formula>"P"</formula>
    </cfRule>
  </conditionalFormatting>
  <conditionalFormatting sqref="M146">
    <cfRule type="cellIs" dxfId="248" priority="339" operator="equal">
      <formula>"E"</formula>
    </cfRule>
    <cfRule type="cellIs" dxfId="247" priority="340" operator="equal">
      <formula>"P"</formula>
    </cfRule>
  </conditionalFormatting>
  <conditionalFormatting sqref="O146">
    <cfRule type="cellIs" dxfId="246" priority="337" operator="equal">
      <formula>"E"</formula>
    </cfRule>
    <cfRule type="cellIs" dxfId="245" priority="338" operator="equal">
      <formula>"P"</formula>
    </cfRule>
  </conditionalFormatting>
  <conditionalFormatting sqref="K147">
    <cfRule type="cellIs" dxfId="244" priority="335" operator="equal">
      <formula>"E"</formula>
    </cfRule>
    <cfRule type="cellIs" dxfId="243" priority="336" operator="equal">
      <formula>"P"</formula>
    </cfRule>
  </conditionalFormatting>
  <conditionalFormatting sqref="M147">
    <cfRule type="cellIs" dxfId="242" priority="333" operator="equal">
      <formula>"E"</formula>
    </cfRule>
    <cfRule type="cellIs" dxfId="241" priority="334" operator="equal">
      <formula>"P"</formula>
    </cfRule>
  </conditionalFormatting>
  <conditionalFormatting sqref="O147">
    <cfRule type="cellIs" dxfId="240" priority="331" operator="equal">
      <formula>"E"</formula>
    </cfRule>
    <cfRule type="cellIs" dxfId="239" priority="332" operator="equal">
      <formula>"P"</formula>
    </cfRule>
  </conditionalFormatting>
  <conditionalFormatting sqref="K149">
    <cfRule type="cellIs" dxfId="238" priority="305" operator="equal">
      <formula>"E"</formula>
    </cfRule>
    <cfRule type="cellIs" dxfId="237" priority="306" operator="equal">
      <formula>"P"</formula>
    </cfRule>
  </conditionalFormatting>
  <conditionalFormatting sqref="E152:AA152">
    <cfRule type="cellIs" dxfId="236" priority="327" operator="equal">
      <formula>"E"</formula>
    </cfRule>
    <cfRule type="cellIs" dxfId="235" priority="328" operator="equal">
      <formula>"P"</formula>
    </cfRule>
  </conditionalFormatting>
  <conditionalFormatting sqref="D152">
    <cfRule type="cellIs" dxfId="234" priority="325" operator="equal">
      <formula>"E"</formula>
    </cfRule>
    <cfRule type="cellIs" dxfId="233" priority="326" operator="equal">
      <formula>"P"</formula>
    </cfRule>
  </conditionalFormatting>
  <conditionalFormatting sqref="E150:G151 AA150:AA151">
    <cfRule type="cellIs" dxfId="232" priority="323" operator="equal">
      <formula>"E"</formula>
    </cfRule>
    <cfRule type="cellIs" dxfId="231" priority="324" operator="equal">
      <formula>"P"</formula>
    </cfRule>
  </conditionalFormatting>
  <conditionalFormatting sqref="D150:D151">
    <cfRule type="cellIs" dxfId="230" priority="321" operator="equal">
      <formula>"E"</formula>
    </cfRule>
    <cfRule type="cellIs" dxfId="229" priority="322" operator="equal">
      <formula>"P"</formula>
    </cfRule>
  </conditionalFormatting>
  <conditionalFormatting sqref="H151:Z151">
    <cfRule type="cellIs" dxfId="228" priority="319" operator="equal">
      <formula>"E"</formula>
    </cfRule>
    <cfRule type="cellIs" dxfId="227" priority="320" operator="equal">
      <formula>"P"</formula>
    </cfRule>
  </conditionalFormatting>
  <conditionalFormatting sqref="H150:Z150">
    <cfRule type="cellIs" dxfId="226" priority="317" operator="equal">
      <formula>"E"</formula>
    </cfRule>
    <cfRule type="cellIs" dxfId="225" priority="318" operator="equal">
      <formula>"P"</formula>
    </cfRule>
  </conditionalFormatting>
  <conditionalFormatting sqref="H148:J148 L148 N148 P148:T148">
    <cfRule type="cellIs" dxfId="224" priority="315" operator="equal">
      <formula>"E"</formula>
    </cfRule>
    <cfRule type="cellIs" dxfId="223" priority="316" operator="equal">
      <formula>"P"</formula>
    </cfRule>
  </conditionalFormatting>
  <conditionalFormatting sqref="K148">
    <cfRule type="cellIs" dxfId="222" priority="313" operator="equal">
      <formula>"E"</formula>
    </cfRule>
    <cfRule type="cellIs" dxfId="221" priority="314" operator="equal">
      <formula>"P"</formula>
    </cfRule>
  </conditionalFormatting>
  <conditionalFormatting sqref="M148">
    <cfRule type="cellIs" dxfId="220" priority="311" operator="equal">
      <formula>"E"</formula>
    </cfRule>
    <cfRule type="cellIs" dxfId="219" priority="312" operator="equal">
      <formula>"P"</formula>
    </cfRule>
  </conditionalFormatting>
  <conditionalFormatting sqref="O148">
    <cfRule type="cellIs" dxfId="218" priority="309" operator="equal">
      <formula>"E"</formula>
    </cfRule>
    <cfRule type="cellIs" dxfId="217" priority="310" operator="equal">
      <formula>"P"</formula>
    </cfRule>
  </conditionalFormatting>
  <conditionalFormatting sqref="F149:J149 L149 N149 P149:X149">
    <cfRule type="cellIs" dxfId="216" priority="307" operator="equal">
      <formula>"E"</formula>
    </cfRule>
    <cfRule type="cellIs" dxfId="215" priority="308" operator="equal">
      <formula>"P"</formula>
    </cfRule>
  </conditionalFormatting>
  <conditionalFormatting sqref="M149">
    <cfRule type="cellIs" dxfId="214" priority="303" operator="equal">
      <formula>"E"</formula>
    </cfRule>
    <cfRule type="cellIs" dxfId="213" priority="304" operator="equal">
      <formula>"P"</formula>
    </cfRule>
  </conditionalFormatting>
  <conditionalFormatting sqref="O149">
    <cfRule type="cellIs" dxfId="212" priority="301" operator="equal">
      <formula>"E"</formula>
    </cfRule>
    <cfRule type="cellIs" dxfId="211" priority="302" operator="equal">
      <formula>"P"</formula>
    </cfRule>
  </conditionalFormatting>
  <conditionalFormatting sqref="F129:G129">
    <cfRule type="cellIs" dxfId="210" priority="291" operator="equal">
      <formula>"E"</formula>
    </cfRule>
    <cfRule type="cellIs" dxfId="209" priority="292" operator="equal">
      <formula>"P"</formula>
    </cfRule>
  </conditionalFormatting>
  <conditionalFormatting sqref="H147">
    <cfRule type="cellIs" dxfId="208" priority="289" operator="equal">
      <formula>"E"</formula>
    </cfRule>
    <cfRule type="cellIs" dxfId="207" priority="290" operator="equal">
      <formula>"P"</formula>
    </cfRule>
  </conditionalFormatting>
  <conditionalFormatting sqref="I147">
    <cfRule type="cellIs" dxfId="206" priority="287" operator="equal">
      <formula>"E"</formula>
    </cfRule>
    <cfRule type="cellIs" dxfId="205" priority="288" operator="equal">
      <formula>"P"</formula>
    </cfRule>
  </conditionalFormatting>
  <conditionalFormatting sqref="U91">
    <cfRule type="cellIs" dxfId="204" priority="257" operator="equal">
      <formula>"E"</formula>
    </cfRule>
    <cfRule type="cellIs" dxfId="203" priority="258" operator="equal">
      <formula>"P"</formula>
    </cfRule>
  </conditionalFormatting>
  <conditionalFormatting sqref="H146">
    <cfRule type="cellIs" dxfId="202" priority="281" operator="equal">
      <formula>"E"</formula>
    </cfRule>
    <cfRule type="cellIs" dxfId="201" priority="282" operator="equal">
      <formula>"P"</formula>
    </cfRule>
  </conditionalFormatting>
  <conditionalFormatting sqref="Q91 S91 W91 Y91">
    <cfRule type="cellIs" dxfId="200" priority="279" operator="equal">
      <formula>"E"</formula>
    </cfRule>
    <cfRule type="cellIs" dxfId="199" priority="280" operator="equal">
      <formula>"P"</formula>
    </cfRule>
  </conditionalFormatting>
  <conditionalFormatting sqref="P91">
    <cfRule type="cellIs" dxfId="198" priority="273" operator="equal">
      <formula>"E"</formula>
    </cfRule>
    <cfRule type="cellIs" dxfId="197" priority="274" operator="equal">
      <formula>"P"</formula>
    </cfRule>
  </conditionalFormatting>
  <conditionalFormatting sqref="L91">
    <cfRule type="cellIs" dxfId="196" priority="277" operator="equal">
      <formula>"E"</formula>
    </cfRule>
    <cfRule type="cellIs" dxfId="195" priority="278" operator="equal">
      <formula>"P"</formula>
    </cfRule>
  </conditionalFormatting>
  <conditionalFormatting sqref="N91">
    <cfRule type="cellIs" dxfId="194" priority="275" operator="equal">
      <formula>"E"</formula>
    </cfRule>
    <cfRule type="cellIs" dxfId="193" priority="276" operator="equal">
      <formula>"P"</formula>
    </cfRule>
  </conditionalFormatting>
  <conditionalFormatting sqref="R91">
    <cfRule type="cellIs" dxfId="192" priority="271" operator="equal">
      <formula>"E"</formula>
    </cfRule>
    <cfRule type="cellIs" dxfId="191" priority="272" operator="equal">
      <formula>"P"</formula>
    </cfRule>
  </conditionalFormatting>
  <conditionalFormatting sqref="T91">
    <cfRule type="cellIs" dxfId="190" priority="269" operator="equal">
      <formula>"E"</formula>
    </cfRule>
    <cfRule type="cellIs" dxfId="189" priority="270" operator="equal">
      <formula>"P"</formula>
    </cfRule>
  </conditionalFormatting>
  <conditionalFormatting sqref="V91">
    <cfRule type="cellIs" dxfId="188" priority="267" operator="equal">
      <formula>"E"</formula>
    </cfRule>
    <cfRule type="cellIs" dxfId="187" priority="268" operator="equal">
      <formula>"P"</formula>
    </cfRule>
  </conditionalFormatting>
  <conditionalFormatting sqref="X91">
    <cfRule type="cellIs" dxfId="186" priority="265" operator="equal">
      <formula>"E"</formula>
    </cfRule>
    <cfRule type="cellIs" dxfId="185" priority="266" operator="equal">
      <formula>"P"</formula>
    </cfRule>
  </conditionalFormatting>
  <conditionalFormatting sqref="Z91">
    <cfRule type="cellIs" dxfId="184" priority="263" operator="equal">
      <formula>"E"</formula>
    </cfRule>
    <cfRule type="cellIs" dxfId="183" priority="264" operator="equal">
      <formula>"P"</formula>
    </cfRule>
  </conditionalFormatting>
  <conditionalFormatting sqref="M91">
    <cfRule type="cellIs" dxfId="182" priority="261" operator="equal">
      <formula>"E"</formula>
    </cfRule>
    <cfRule type="cellIs" dxfId="181" priority="262" operator="equal">
      <formula>"P"</formula>
    </cfRule>
  </conditionalFormatting>
  <conditionalFormatting sqref="O91">
    <cfRule type="cellIs" dxfId="180" priority="259" operator="equal">
      <formula>"E"</formula>
    </cfRule>
    <cfRule type="cellIs" dxfId="179" priority="260" operator="equal">
      <formula>"P"</formula>
    </cfRule>
  </conditionalFormatting>
  <conditionalFormatting sqref="P98">
    <cfRule type="cellIs" dxfId="178" priority="255" operator="equal">
      <formula>"E"</formula>
    </cfRule>
    <cfRule type="cellIs" dxfId="177" priority="256" operator="equal">
      <formula>"P"</formula>
    </cfRule>
  </conditionalFormatting>
  <conditionalFormatting sqref="D117:K117 N117:Z117">
    <cfRule type="cellIs" dxfId="176" priority="253" operator="equal">
      <formula>"E"</formula>
    </cfRule>
    <cfRule type="cellIs" dxfId="175" priority="254" operator="equal">
      <formula>"P"</formula>
    </cfRule>
  </conditionalFormatting>
  <conditionalFormatting sqref="M117">
    <cfRule type="cellIs" dxfId="174" priority="251" operator="equal">
      <formula>"E"</formula>
    </cfRule>
    <cfRule type="cellIs" dxfId="173" priority="252" operator="equal">
      <formula>"P"</formula>
    </cfRule>
  </conditionalFormatting>
  <conditionalFormatting sqref="AA118">
    <cfRule type="cellIs" dxfId="172" priority="249" operator="equal">
      <formula>"E"</formula>
    </cfRule>
    <cfRule type="cellIs" dxfId="171" priority="250" operator="equal">
      <formula>"P"</formula>
    </cfRule>
  </conditionalFormatting>
  <conditionalFormatting sqref="D118:L118 N118:Z118">
    <cfRule type="cellIs" dxfId="170" priority="247" operator="equal">
      <formula>"E"</formula>
    </cfRule>
    <cfRule type="cellIs" dxfId="169" priority="248" operator="equal">
      <formula>"P"</formula>
    </cfRule>
  </conditionalFormatting>
  <conditionalFormatting sqref="M118">
    <cfRule type="cellIs" dxfId="168" priority="245" operator="equal">
      <formula>"E"</formula>
    </cfRule>
    <cfRule type="cellIs" dxfId="167" priority="246" operator="equal">
      <formula>"P"</formula>
    </cfRule>
  </conditionalFormatting>
  <conditionalFormatting sqref="L117">
    <cfRule type="cellIs" dxfId="166" priority="243" operator="equal">
      <formula>"E"</formula>
    </cfRule>
    <cfRule type="cellIs" dxfId="165" priority="244" operator="equal">
      <formula>"P"</formula>
    </cfRule>
  </conditionalFormatting>
  <conditionalFormatting sqref="L14">
    <cfRule type="cellIs" dxfId="164" priority="235" operator="equal">
      <formula>"E"</formula>
    </cfRule>
    <cfRule type="cellIs" dxfId="163" priority="236" operator="equal">
      <formula>"P"</formula>
    </cfRule>
  </conditionalFormatting>
  <conditionalFormatting sqref="D28:AA28">
    <cfRule type="cellIs" dxfId="162" priority="199" operator="equal">
      <formula>"E"</formula>
    </cfRule>
    <cfRule type="cellIs" dxfId="161" priority="200" operator="equal">
      <formula>"P"</formula>
    </cfRule>
  </conditionalFormatting>
  <conditionalFormatting sqref="D16:K16 D18:K18 N16 N18:AA18 P16:Q16 S16:W16 Y16:AA16">
    <cfRule type="cellIs" dxfId="160" priority="227" operator="equal">
      <formula>"E"</formula>
    </cfRule>
    <cfRule type="cellIs" dxfId="159" priority="228" operator="equal">
      <formula>"P"</formula>
    </cfRule>
  </conditionalFormatting>
  <conditionalFormatting sqref="D19:K19 N19:AA19">
    <cfRule type="cellIs" dxfId="158" priority="225" operator="equal">
      <formula>"E"</formula>
    </cfRule>
    <cfRule type="cellIs" dxfId="157" priority="226" operator="equal">
      <formula>"P"</formula>
    </cfRule>
  </conditionalFormatting>
  <conditionalFormatting sqref="D49:AA49">
    <cfRule type="cellIs" dxfId="156" priority="207" operator="equal">
      <formula>"E"</formula>
    </cfRule>
    <cfRule type="cellIs" dxfId="155" priority="208" operator="equal">
      <formula>"P"</formula>
    </cfRule>
  </conditionalFormatting>
  <conditionalFormatting sqref="D53:AA53">
    <cfRule type="cellIs" dxfId="154" priority="153" operator="equal">
      <formula>"E"</formula>
    </cfRule>
    <cfRule type="cellIs" dxfId="153" priority="154" operator="equal">
      <formula>"P"</formula>
    </cfRule>
  </conditionalFormatting>
  <conditionalFormatting sqref="D48:AA48">
    <cfRule type="cellIs" dxfId="152" priority="157" operator="equal">
      <formula>"E"</formula>
    </cfRule>
    <cfRule type="cellIs" dxfId="151" priority="158" operator="equal">
      <formula>"P"</formula>
    </cfRule>
  </conditionalFormatting>
  <conditionalFormatting sqref="D54:M54 P54:AA54">
    <cfRule type="cellIs" dxfId="150" priority="151" operator="equal">
      <formula>"E"</formula>
    </cfRule>
    <cfRule type="cellIs" dxfId="149" priority="152" operator="equal">
      <formula>"P"</formula>
    </cfRule>
  </conditionalFormatting>
  <conditionalFormatting sqref="D52:AA52">
    <cfRule type="cellIs" dxfId="148" priority="149" operator="equal">
      <formula>"E"</formula>
    </cfRule>
    <cfRule type="cellIs" dxfId="147" priority="150" operator="equal">
      <formula>"P"</formula>
    </cfRule>
  </conditionalFormatting>
  <conditionalFormatting sqref="D45:AA45">
    <cfRule type="cellIs" dxfId="146" priority="143" operator="equal">
      <formula>"E"</formula>
    </cfRule>
    <cfRule type="cellIs" dxfId="145" priority="144" operator="equal">
      <formula>"P"</formula>
    </cfRule>
  </conditionalFormatting>
  <conditionalFormatting sqref="D46:AA46">
    <cfRule type="cellIs" dxfId="144" priority="141" operator="equal">
      <formula>"E"</formula>
    </cfRule>
    <cfRule type="cellIs" dxfId="143" priority="142" operator="equal">
      <formula>"P"</formula>
    </cfRule>
  </conditionalFormatting>
  <conditionalFormatting sqref="D37:AA37">
    <cfRule type="cellIs" dxfId="142" priority="139" operator="equal">
      <formula>"E"</formula>
    </cfRule>
    <cfRule type="cellIs" dxfId="141" priority="140" operator="equal">
      <formula>"P"</formula>
    </cfRule>
  </conditionalFormatting>
  <conditionalFormatting sqref="D36:AA36">
    <cfRule type="cellIs" dxfId="140" priority="117" operator="equal">
      <formula>"E"</formula>
    </cfRule>
    <cfRule type="cellIs" dxfId="139" priority="118" operator="equal">
      <formula>"P"</formula>
    </cfRule>
  </conditionalFormatting>
  <conditionalFormatting sqref="G15:K15 N15 P15 R15:AA15">
    <cfRule type="cellIs" dxfId="138" priority="131" operator="equal">
      <formula>"E"</formula>
    </cfRule>
    <cfRule type="cellIs" dxfId="137" priority="132" operator="equal">
      <formula>"P"</formula>
    </cfRule>
  </conditionalFormatting>
  <conditionalFormatting sqref="D13 F13 H13 J13 L13 N13 P13 R13:AA13">
    <cfRule type="cellIs" dxfId="136" priority="129" operator="equal">
      <formula>"E"</formula>
    </cfRule>
    <cfRule type="cellIs" dxfId="135" priority="130" operator="equal">
      <formula>"P"</formula>
    </cfRule>
  </conditionalFormatting>
  <conditionalFormatting sqref="D17 F17:K17 N17:AA17">
    <cfRule type="cellIs" dxfId="134" priority="127" operator="equal">
      <formula>"E"</formula>
    </cfRule>
    <cfRule type="cellIs" dxfId="133" priority="128" operator="equal">
      <formula>"P"</formula>
    </cfRule>
  </conditionalFormatting>
  <conditionalFormatting sqref="D23:AA23">
    <cfRule type="cellIs" dxfId="132" priority="125" operator="equal">
      <formula>"E"</formula>
    </cfRule>
    <cfRule type="cellIs" dxfId="131" priority="126" operator="equal">
      <formula>"P"</formula>
    </cfRule>
  </conditionalFormatting>
  <conditionalFormatting sqref="D24:AA24">
    <cfRule type="cellIs" dxfId="130" priority="123" operator="equal">
      <formula>"E"</formula>
    </cfRule>
    <cfRule type="cellIs" dxfId="129" priority="124" operator="equal">
      <formula>"P"</formula>
    </cfRule>
  </conditionalFormatting>
  <conditionalFormatting sqref="D27:AA27">
    <cfRule type="cellIs" dxfId="128" priority="121" operator="equal">
      <formula>"E"</formula>
    </cfRule>
    <cfRule type="cellIs" dxfId="127" priority="122" operator="equal">
      <formula>"P"</formula>
    </cfRule>
  </conditionalFormatting>
  <conditionalFormatting sqref="D31:AA31">
    <cfRule type="cellIs" dxfId="126" priority="119" operator="equal">
      <formula>"E"</formula>
    </cfRule>
    <cfRule type="cellIs" dxfId="125" priority="120" operator="equal">
      <formula>"P"</formula>
    </cfRule>
  </conditionalFormatting>
  <conditionalFormatting sqref="D38:AA38">
    <cfRule type="cellIs" dxfId="124" priority="113" operator="equal">
      <formula>"E"</formula>
    </cfRule>
    <cfRule type="cellIs" dxfId="123" priority="114" operator="equal">
      <formula>"P"</formula>
    </cfRule>
  </conditionalFormatting>
  <conditionalFormatting sqref="D40:AA40">
    <cfRule type="cellIs" dxfId="122" priority="111" operator="equal">
      <formula>"E"</formula>
    </cfRule>
    <cfRule type="cellIs" dxfId="121" priority="112" operator="equal">
      <formula>"P"</formula>
    </cfRule>
  </conditionalFormatting>
  <conditionalFormatting sqref="D41:AA41">
    <cfRule type="cellIs" dxfId="120" priority="109" operator="equal">
      <formula>"E"</formula>
    </cfRule>
    <cfRule type="cellIs" dxfId="119" priority="110" operator="equal">
      <formula>"P"</formula>
    </cfRule>
  </conditionalFormatting>
  <conditionalFormatting sqref="D42:AA42">
    <cfRule type="cellIs" dxfId="118" priority="107" operator="equal">
      <formula>"E"</formula>
    </cfRule>
    <cfRule type="cellIs" dxfId="117" priority="108" operator="equal">
      <formula>"P"</formula>
    </cfRule>
  </conditionalFormatting>
  <conditionalFormatting sqref="D43:AA44">
    <cfRule type="cellIs" dxfId="116" priority="105" operator="equal">
      <formula>"E"</formula>
    </cfRule>
    <cfRule type="cellIs" dxfId="115" priority="106" operator="equal">
      <formula>"P"</formula>
    </cfRule>
  </conditionalFormatting>
  <conditionalFormatting sqref="D56:AA56">
    <cfRule type="cellIs" dxfId="112" priority="99" operator="equal">
      <formula>"E"</formula>
    </cfRule>
    <cfRule type="cellIs" dxfId="111" priority="100" operator="equal">
      <formula>"P"</formula>
    </cfRule>
  </conditionalFormatting>
  <conditionalFormatting sqref="M12">
    <cfRule type="cellIs" dxfId="110" priority="97" operator="equal">
      <formula>"E"</formula>
    </cfRule>
    <cfRule type="cellIs" dxfId="109" priority="98" operator="equal">
      <formula>"P"</formula>
    </cfRule>
  </conditionalFormatting>
  <conditionalFormatting sqref="E17">
    <cfRule type="cellIs" dxfId="108" priority="93" operator="equal">
      <formula>"E"</formula>
    </cfRule>
    <cfRule type="cellIs" dxfId="107" priority="94" operator="equal">
      <formula>"P"</formula>
    </cfRule>
  </conditionalFormatting>
  <conditionalFormatting sqref="M11">
    <cfRule type="cellIs" dxfId="106" priority="91" operator="equal">
      <formula>"E"</formula>
    </cfRule>
    <cfRule type="cellIs" dxfId="105" priority="92" operator="equal">
      <formula>"P"</formula>
    </cfRule>
  </conditionalFormatting>
  <conditionalFormatting sqref="M11">
    <cfRule type="cellIs" dxfId="104" priority="89" operator="equal">
      <formula>"E"</formula>
    </cfRule>
    <cfRule type="cellIs" dxfId="103" priority="90" operator="equal">
      <formula>"P"</formula>
    </cfRule>
  </conditionalFormatting>
  <conditionalFormatting sqref="E13">
    <cfRule type="cellIs" dxfId="102" priority="87" operator="equal">
      <formula>"E"</formula>
    </cfRule>
    <cfRule type="cellIs" dxfId="101" priority="88" operator="equal">
      <formula>"P"</formula>
    </cfRule>
  </conditionalFormatting>
  <conditionalFormatting sqref="E13">
    <cfRule type="cellIs" dxfId="100" priority="85" operator="equal">
      <formula>"E"</formula>
    </cfRule>
    <cfRule type="cellIs" dxfId="99" priority="86" operator="equal">
      <formula>"P"</formula>
    </cfRule>
  </conditionalFormatting>
  <conditionalFormatting sqref="G13">
    <cfRule type="cellIs" dxfId="98" priority="83" operator="equal">
      <formula>"E"</formula>
    </cfRule>
    <cfRule type="cellIs" dxfId="97" priority="84" operator="equal">
      <formula>"P"</formula>
    </cfRule>
  </conditionalFormatting>
  <conditionalFormatting sqref="G13">
    <cfRule type="cellIs" dxfId="96" priority="81" operator="equal">
      <formula>"E"</formula>
    </cfRule>
    <cfRule type="cellIs" dxfId="95" priority="82" operator="equal">
      <formula>"P"</formula>
    </cfRule>
  </conditionalFormatting>
  <conditionalFormatting sqref="I13">
    <cfRule type="cellIs" dxfId="94" priority="79" operator="equal">
      <formula>"E"</formula>
    </cfRule>
    <cfRule type="cellIs" dxfId="93" priority="80" operator="equal">
      <formula>"P"</formula>
    </cfRule>
  </conditionalFormatting>
  <conditionalFormatting sqref="I13">
    <cfRule type="cellIs" dxfId="92" priority="77" operator="equal">
      <formula>"E"</formula>
    </cfRule>
    <cfRule type="cellIs" dxfId="91" priority="78" operator="equal">
      <formula>"P"</formula>
    </cfRule>
  </conditionalFormatting>
  <conditionalFormatting sqref="K13">
    <cfRule type="cellIs" dxfId="90" priority="75" operator="equal">
      <formula>"E"</formula>
    </cfRule>
    <cfRule type="cellIs" dxfId="89" priority="76" operator="equal">
      <formula>"P"</formula>
    </cfRule>
  </conditionalFormatting>
  <conditionalFormatting sqref="K13">
    <cfRule type="cellIs" dxfId="88" priority="73" operator="equal">
      <formula>"E"</formula>
    </cfRule>
    <cfRule type="cellIs" dxfId="87" priority="74" operator="equal">
      <formula>"P"</formula>
    </cfRule>
  </conditionalFormatting>
  <conditionalFormatting sqref="M13">
    <cfRule type="cellIs" dxfId="86" priority="71" operator="equal">
      <formula>"E"</formula>
    </cfRule>
    <cfRule type="cellIs" dxfId="85" priority="72" operator="equal">
      <formula>"P"</formula>
    </cfRule>
  </conditionalFormatting>
  <conditionalFormatting sqref="M13">
    <cfRule type="cellIs" dxfId="84" priority="69" operator="equal">
      <formula>"E"</formula>
    </cfRule>
    <cfRule type="cellIs" dxfId="83" priority="70" operator="equal">
      <formula>"P"</formula>
    </cfRule>
  </conditionalFormatting>
  <conditionalFormatting sqref="M14">
    <cfRule type="cellIs" dxfId="82" priority="67" operator="equal">
      <formula>"E"</formula>
    </cfRule>
    <cfRule type="cellIs" dxfId="81" priority="68" operator="equal">
      <formula>"P"</formula>
    </cfRule>
  </conditionalFormatting>
  <conditionalFormatting sqref="M14">
    <cfRule type="cellIs" dxfId="80" priority="65" operator="equal">
      <formula>"E"</formula>
    </cfRule>
    <cfRule type="cellIs" dxfId="79" priority="66" operator="equal">
      <formula>"P"</formula>
    </cfRule>
  </conditionalFormatting>
  <conditionalFormatting sqref="D14:K14">
    <cfRule type="cellIs" dxfId="78" priority="63" operator="equal">
      <formula>"E"</formula>
    </cfRule>
    <cfRule type="cellIs" dxfId="77" priority="64" operator="equal">
      <formula>"P"</formula>
    </cfRule>
  </conditionalFormatting>
  <conditionalFormatting sqref="N14:AA14">
    <cfRule type="cellIs" dxfId="76" priority="61" operator="equal">
      <formula>"E"</formula>
    </cfRule>
    <cfRule type="cellIs" dxfId="75" priority="62" operator="equal">
      <formula>"P"</formula>
    </cfRule>
  </conditionalFormatting>
  <conditionalFormatting sqref="L15">
    <cfRule type="cellIs" dxfId="74" priority="59" operator="equal">
      <formula>"E"</formula>
    </cfRule>
    <cfRule type="cellIs" dxfId="73" priority="60" operator="equal">
      <formula>"P"</formula>
    </cfRule>
  </conditionalFormatting>
  <conditionalFormatting sqref="M15">
    <cfRule type="cellIs" dxfId="72" priority="57" operator="equal">
      <formula>"E"</formula>
    </cfRule>
    <cfRule type="cellIs" dxfId="71" priority="58" operator="equal">
      <formula>"P"</formula>
    </cfRule>
  </conditionalFormatting>
  <conditionalFormatting sqref="D15:F15">
    <cfRule type="cellIs" dxfId="70" priority="55" operator="equal">
      <formula>"E"</formula>
    </cfRule>
    <cfRule type="cellIs" dxfId="69" priority="56" operator="equal">
      <formula>"P"</formula>
    </cfRule>
  </conditionalFormatting>
  <conditionalFormatting sqref="L16">
    <cfRule type="cellIs" dxfId="68" priority="53" operator="equal">
      <formula>"E"</formula>
    </cfRule>
    <cfRule type="cellIs" dxfId="67" priority="54" operator="equal">
      <formula>"P"</formula>
    </cfRule>
  </conditionalFormatting>
  <conditionalFormatting sqref="M16">
    <cfRule type="cellIs" dxfId="66" priority="51" operator="equal">
      <formula>"E"</formula>
    </cfRule>
    <cfRule type="cellIs" dxfId="65" priority="52" operator="equal">
      <formula>"P"</formula>
    </cfRule>
  </conditionalFormatting>
  <conditionalFormatting sqref="L18">
    <cfRule type="cellIs" dxfId="64" priority="49" operator="equal">
      <formula>"E"</formula>
    </cfRule>
    <cfRule type="cellIs" dxfId="63" priority="50" operator="equal">
      <formula>"P"</formula>
    </cfRule>
  </conditionalFormatting>
  <conditionalFormatting sqref="M18">
    <cfRule type="cellIs" dxfId="62" priority="47" operator="equal">
      <formula>"E"</formula>
    </cfRule>
    <cfRule type="cellIs" dxfId="61" priority="48" operator="equal">
      <formula>"P"</formula>
    </cfRule>
  </conditionalFormatting>
  <conditionalFormatting sqref="L17">
    <cfRule type="cellIs" dxfId="60" priority="45" operator="equal">
      <formula>"E"</formula>
    </cfRule>
    <cfRule type="cellIs" dxfId="59" priority="46" operator="equal">
      <formula>"P"</formula>
    </cfRule>
  </conditionalFormatting>
  <conditionalFormatting sqref="M17">
    <cfRule type="cellIs" dxfId="58" priority="43" operator="equal">
      <formula>"E"</formula>
    </cfRule>
    <cfRule type="cellIs" dxfId="57" priority="44" operator="equal">
      <formula>"P"</formula>
    </cfRule>
  </conditionalFormatting>
  <conditionalFormatting sqref="L19">
    <cfRule type="cellIs" dxfId="56" priority="41" operator="equal">
      <formula>"E"</formula>
    </cfRule>
    <cfRule type="cellIs" dxfId="55" priority="42" operator="equal">
      <formula>"P"</formula>
    </cfRule>
  </conditionalFormatting>
  <conditionalFormatting sqref="M19">
    <cfRule type="cellIs" dxfId="54" priority="39" operator="equal">
      <formula>"E"</formula>
    </cfRule>
    <cfRule type="cellIs" dxfId="53" priority="40" operator="equal">
      <formula>"P"</formula>
    </cfRule>
  </conditionalFormatting>
  <conditionalFormatting sqref="L20">
    <cfRule type="cellIs" dxfId="52" priority="37" operator="equal">
      <formula>"E"</formula>
    </cfRule>
    <cfRule type="cellIs" dxfId="51" priority="38" operator="equal">
      <formula>"P"</formula>
    </cfRule>
  </conditionalFormatting>
  <conditionalFormatting sqref="M20">
    <cfRule type="cellIs" dxfId="50" priority="35" operator="equal">
      <formula>"E"</formula>
    </cfRule>
    <cfRule type="cellIs" dxfId="49" priority="36" operator="equal">
      <formula>"P"</formula>
    </cfRule>
  </conditionalFormatting>
  <conditionalFormatting sqref="M22">
    <cfRule type="cellIs" dxfId="48" priority="33" operator="equal">
      <formula>"E"</formula>
    </cfRule>
    <cfRule type="cellIs" dxfId="47" priority="34" operator="equal">
      <formula>"P"</formula>
    </cfRule>
  </conditionalFormatting>
  <conditionalFormatting sqref="Q51">
    <cfRule type="cellIs" dxfId="46" priority="31" operator="equal">
      <formula>"E"</formula>
    </cfRule>
    <cfRule type="cellIs" dxfId="45" priority="32" operator="equal">
      <formula>"P"</formula>
    </cfRule>
  </conditionalFormatting>
  <conditionalFormatting sqref="O13">
    <cfRule type="cellIs" dxfId="44" priority="29" operator="equal">
      <formula>"E"</formula>
    </cfRule>
    <cfRule type="cellIs" dxfId="43" priority="30" operator="equal">
      <formula>"P"</formula>
    </cfRule>
  </conditionalFormatting>
  <conditionalFormatting sqref="O13">
    <cfRule type="cellIs" dxfId="42" priority="27" operator="equal">
      <formula>"E"</formula>
    </cfRule>
    <cfRule type="cellIs" dxfId="41" priority="28" operator="equal">
      <formula>"P"</formula>
    </cfRule>
  </conditionalFormatting>
  <conditionalFormatting sqref="Q13">
    <cfRule type="cellIs" dxfId="40" priority="25" operator="equal">
      <formula>"E"</formula>
    </cfRule>
    <cfRule type="cellIs" dxfId="39" priority="26" operator="equal">
      <formula>"P"</formula>
    </cfRule>
  </conditionalFormatting>
  <conditionalFormatting sqref="Q13">
    <cfRule type="cellIs" dxfId="38" priority="23" operator="equal">
      <formula>"E"</formula>
    </cfRule>
    <cfRule type="cellIs" dxfId="37" priority="24" operator="equal">
      <formula>"P"</formula>
    </cfRule>
  </conditionalFormatting>
  <conditionalFormatting sqref="O15">
    <cfRule type="cellIs" dxfId="36" priority="21" operator="equal">
      <formula>"E"</formula>
    </cfRule>
    <cfRule type="cellIs" dxfId="35" priority="22" operator="equal">
      <formula>"P"</formula>
    </cfRule>
  </conditionalFormatting>
  <conditionalFormatting sqref="O15">
    <cfRule type="cellIs" dxfId="34" priority="19" operator="equal">
      <formula>"E"</formula>
    </cfRule>
    <cfRule type="cellIs" dxfId="33" priority="20" operator="equal">
      <formula>"P"</formula>
    </cfRule>
  </conditionalFormatting>
  <conditionalFormatting sqref="Q15">
    <cfRule type="cellIs" dxfId="32" priority="17" operator="equal">
      <formula>"E"</formula>
    </cfRule>
    <cfRule type="cellIs" dxfId="31" priority="18" operator="equal">
      <formula>"P"</formula>
    </cfRule>
  </conditionalFormatting>
  <conditionalFormatting sqref="Q15">
    <cfRule type="cellIs" dxfId="30" priority="15" operator="equal">
      <formula>"E"</formula>
    </cfRule>
    <cfRule type="cellIs" dxfId="29" priority="16" operator="equal">
      <formula>"P"</formula>
    </cfRule>
  </conditionalFormatting>
  <conditionalFormatting sqref="O16">
    <cfRule type="cellIs" dxfId="28" priority="13" operator="equal">
      <formula>"E"</formula>
    </cfRule>
    <cfRule type="cellIs" dxfId="27" priority="14" operator="equal">
      <formula>"P"</formula>
    </cfRule>
  </conditionalFormatting>
  <conditionalFormatting sqref="O16">
    <cfRule type="cellIs" dxfId="26" priority="11" operator="equal">
      <formula>"E"</formula>
    </cfRule>
    <cfRule type="cellIs" dxfId="25" priority="12" operator="equal">
      <formula>"P"</formula>
    </cfRule>
  </conditionalFormatting>
  <conditionalFormatting sqref="R16">
    <cfRule type="cellIs" dxfId="24" priority="9" operator="equal">
      <formula>"E"</formula>
    </cfRule>
    <cfRule type="cellIs" dxfId="23" priority="10" operator="equal">
      <formula>"P"</formula>
    </cfRule>
  </conditionalFormatting>
  <conditionalFormatting sqref="X16">
    <cfRule type="cellIs" dxfId="22" priority="7" operator="equal">
      <formula>"E"</formula>
    </cfRule>
    <cfRule type="cellIs" dxfId="21" priority="8" operator="equal">
      <formula>"P"</formula>
    </cfRule>
  </conditionalFormatting>
  <conditionalFormatting sqref="L47:AA47">
    <cfRule type="cellIs" dxfId="5" priority="5" operator="equal">
      <formula>"E"</formula>
    </cfRule>
    <cfRule type="cellIs" dxfId="4" priority="6" operator="equal">
      <formula>"P"</formula>
    </cfRule>
  </conditionalFormatting>
  <conditionalFormatting sqref="N54:O54">
    <cfRule type="cellIs" dxfId="3" priority="3" operator="equal">
      <formula>"E"</formula>
    </cfRule>
    <cfRule type="cellIs" dxfId="2" priority="4" operator="equal">
      <formula>"P"</formula>
    </cfRule>
  </conditionalFormatting>
  <conditionalFormatting sqref="N55:O55">
    <cfRule type="cellIs" dxfId="1" priority="1" operator="equal">
      <formula>"E"</formula>
    </cfRule>
    <cfRule type="cellIs" dxfId="0" priority="2" operator="equal">
      <formula>"P"</formula>
    </cfRule>
  </conditionalFormatting>
  <pageMargins left="0.9055118110236221" right="0.31496062992125984" top="0.55118110236220474" bottom="0.35433070866141736" header="0.31496062992125984" footer="0.31496062992125984"/>
  <pageSetup scale="62" fitToWidth="3" fitToHeight="3" orientation="portrait" r:id="rId1"/>
  <rowBreaks count="1" manualBreakCount="1">
    <brk id="14" max="16383" man="1"/>
  </rowBreaks>
  <colBreaks count="1" manualBreakCount="1">
    <brk id="1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zoomScaleNormal="100" workbookViewId="0">
      <selection activeCell="C4" sqref="C4:H6"/>
    </sheetView>
  </sheetViews>
  <sheetFormatPr baseColWidth="10" defaultColWidth="10.7109375" defaultRowHeight="12.75" x14ac:dyDescent="0.2"/>
  <cols>
    <col min="1" max="1" width="18.140625" customWidth="1"/>
    <col min="2" max="2" width="16.140625" customWidth="1"/>
    <col min="3" max="3" width="16.28515625" customWidth="1"/>
    <col min="4" max="4" width="19.85546875" customWidth="1"/>
    <col min="5" max="5" width="16" customWidth="1"/>
    <col min="6" max="6" width="13.42578125" customWidth="1"/>
    <col min="7" max="7" width="14.140625" customWidth="1"/>
    <col min="10" max="10" width="13.5703125" customWidth="1"/>
  </cols>
  <sheetData>
    <row r="1" spans="1:10" ht="13.5" customHeight="1" x14ac:dyDescent="0.2">
      <c r="A1" s="144"/>
      <c r="B1" s="144"/>
      <c r="C1" s="132" t="s">
        <v>118</v>
      </c>
      <c r="D1" s="142"/>
      <c r="E1" s="142"/>
      <c r="F1" s="142"/>
      <c r="G1" s="142"/>
      <c r="H1" s="142"/>
      <c r="I1" s="134" t="s">
        <v>119</v>
      </c>
      <c r="J1" s="135"/>
    </row>
    <row r="2" spans="1:10" ht="15" customHeight="1" x14ac:dyDescent="0.2">
      <c r="A2" s="144"/>
      <c r="B2" s="144"/>
      <c r="C2" s="132" t="s">
        <v>65</v>
      </c>
      <c r="D2" s="142"/>
      <c r="E2" s="142"/>
      <c r="F2" s="142"/>
      <c r="G2" s="142"/>
      <c r="H2" s="142"/>
      <c r="I2" s="135"/>
      <c r="J2" s="135"/>
    </row>
    <row r="3" spans="1:10" ht="15" customHeight="1" x14ac:dyDescent="0.2">
      <c r="A3" s="144"/>
      <c r="B3" s="144"/>
      <c r="C3" s="143" t="s">
        <v>71</v>
      </c>
      <c r="D3" s="143"/>
      <c r="E3" s="143"/>
      <c r="F3" s="143"/>
      <c r="G3" s="143"/>
      <c r="H3" s="143"/>
      <c r="I3" s="134" t="s">
        <v>120</v>
      </c>
      <c r="J3" s="135"/>
    </row>
    <row r="4" spans="1:10" ht="15.75" customHeight="1" x14ac:dyDescent="0.2">
      <c r="A4" s="144"/>
      <c r="B4" s="144"/>
      <c r="C4" s="132" t="s">
        <v>97</v>
      </c>
      <c r="D4" s="132"/>
      <c r="E4" s="132"/>
      <c r="F4" s="132"/>
      <c r="G4" s="132"/>
      <c r="H4" s="132"/>
      <c r="I4" s="135"/>
      <c r="J4" s="135"/>
    </row>
    <row r="5" spans="1:10" ht="18" customHeight="1" x14ac:dyDescent="0.2">
      <c r="A5" s="144"/>
      <c r="B5" s="144"/>
      <c r="C5" s="132"/>
      <c r="D5" s="132"/>
      <c r="E5" s="132"/>
      <c r="F5" s="132"/>
      <c r="G5" s="132"/>
      <c r="H5" s="132"/>
      <c r="I5" s="134" t="s">
        <v>121</v>
      </c>
      <c r="J5" s="135"/>
    </row>
    <row r="6" spans="1:10" ht="9.75" customHeight="1" x14ac:dyDescent="0.2">
      <c r="A6" s="144"/>
      <c r="B6" s="144"/>
      <c r="C6" s="132"/>
      <c r="D6" s="132"/>
      <c r="E6" s="132"/>
      <c r="F6" s="132"/>
      <c r="G6" s="132"/>
      <c r="H6" s="132"/>
      <c r="I6" s="135"/>
      <c r="J6" s="135"/>
    </row>
    <row r="7" spans="1:10" ht="19.5" customHeight="1" x14ac:dyDescent="0.2">
      <c r="A7" s="137" t="s">
        <v>72</v>
      </c>
      <c r="B7" s="144"/>
      <c r="C7" s="144"/>
      <c r="D7" s="137" t="s">
        <v>73</v>
      </c>
      <c r="E7" s="137"/>
      <c r="F7" s="137"/>
      <c r="G7" s="137"/>
      <c r="H7" s="137"/>
      <c r="I7" s="137"/>
      <c r="J7" s="137"/>
    </row>
    <row r="8" spans="1:10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</row>
    <row r="9" spans="1:10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</row>
    <row r="10" spans="1:10" ht="12.75" customHeight="1" x14ac:dyDescent="0.2">
      <c r="A10" s="138" t="s">
        <v>41</v>
      </c>
      <c r="B10" s="139"/>
      <c r="C10" s="140" t="s">
        <v>42</v>
      </c>
      <c r="D10" s="141"/>
      <c r="E10" s="133" t="s">
        <v>43</v>
      </c>
      <c r="F10" s="133"/>
      <c r="G10" s="133"/>
      <c r="H10" s="133"/>
      <c r="I10" s="133"/>
      <c r="J10" s="133"/>
    </row>
    <row r="11" spans="1:10" x14ac:dyDescent="0.2">
      <c r="A11" s="139"/>
      <c r="B11" s="139"/>
      <c r="C11" s="141"/>
      <c r="D11" s="141"/>
      <c r="E11" s="133"/>
      <c r="F11" s="133"/>
      <c r="G11" s="133"/>
      <c r="H11" s="133"/>
      <c r="I11" s="133"/>
      <c r="J11" s="133"/>
    </row>
    <row r="12" spans="1:10" ht="12.75" customHeight="1" x14ac:dyDescent="0.2">
      <c r="A12" s="166">
        <f>'Plan Trabajo Anual'!AC60</f>
        <v>208</v>
      </c>
      <c r="B12" s="166"/>
      <c r="C12" s="166">
        <f>'Plan Trabajo Anual'!AD60</f>
        <v>102</v>
      </c>
      <c r="D12" s="166"/>
      <c r="E12" s="167">
        <f>(C12*100)/A12</f>
        <v>49.03846153846154</v>
      </c>
      <c r="F12" s="167"/>
      <c r="G12" s="167"/>
      <c r="H12" s="167"/>
      <c r="I12" s="167"/>
      <c r="J12" s="167"/>
    </row>
    <row r="13" spans="1:10" ht="23.25" customHeight="1" x14ac:dyDescent="0.2">
      <c r="A13" s="166"/>
      <c r="B13" s="166"/>
      <c r="C13" s="166"/>
      <c r="D13" s="166"/>
      <c r="E13" s="167"/>
      <c r="F13" s="167"/>
      <c r="G13" s="167"/>
      <c r="H13" s="167"/>
      <c r="I13" s="167"/>
      <c r="J13" s="167"/>
    </row>
    <row r="14" spans="1:10" ht="25.5" customHeight="1" x14ac:dyDescent="0.2">
      <c r="A14" s="166"/>
      <c r="B14" s="166"/>
      <c r="C14" s="166"/>
      <c r="D14" s="166"/>
      <c r="E14" s="167"/>
      <c r="F14" s="167"/>
      <c r="G14" s="167"/>
      <c r="H14" s="167"/>
      <c r="I14" s="167"/>
      <c r="J14" s="167"/>
    </row>
    <row r="15" spans="1:10" ht="42" customHeight="1" x14ac:dyDescent="0.2">
      <c r="A15" s="166"/>
      <c r="B15" s="166"/>
      <c r="C15" s="166"/>
      <c r="D15" s="166"/>
      <c r="E15" s="167"/>
      <c r="F15" s="167"/>
      <c r="G15" s="167"/>
      <c r="H15" s="167"/>
      <c r="I15" s="167"/>
      <c r="J15" s="167"/>
    </row>
    <row r="16" spans="1:10" ht="34.5" customHeight="1" x14ac:dyDescent="0.2">
      <c r="A16" s="132" t="s">
        <v>44</v>
      </c>
      <c r="B16" s="142"/>
      <c r="C16" s="166">
        <f>A12-C12</f>
        <v>106</v>
      </c>
      <c r="D16" s="166"/>
      <c r="E16" s="133" t="s">
        <v>45</v>
      </c>
      <c r="F16" s="133"/>
      <c r="G16" s="133"/>
      <c r="H16" s="133"/>
      <c r="I16" s="133"/>
      <c r="J16" s="133"/>
    </row>
    <row r="17" spans="1:10" ht="14.25" customHeight="1" x14ac:dyDescent="0.2">
      <c r="A17" s="142"/>
      <c r="B17" s="142"/>
      <c r="C17" s="166"/>
      <c r="D17" s="166"/>
      <c r="E17" s="167">
        <f>C16*100/A12</f>
        <v>50.96153846153846</v>
      </c>
      <c r="F17" s="167"/>
      <c r="G17" s="167"/>
      <c r="H17" s="167"/>
      <c r="I17" s="167"/>
      <c r="J17" s="167"/>
    </row>
    <row r="18" spans="1:10" ht="12.75" customHeight="1" x14ac:dyDescent="0.2">
      <c r="A18" s="142"/>
      <c r="B18" s="142"/>
      <c r="C18" s="166"/>
      <c r="D18" s="166"/>
      <c r="E18" s="167"/>
      <c r="F18" s="167"/>
      <c r="G18" s="167"/>
      <c r="H18" s="167"/>
      <c r="I18" s="167"/>
      <c r="J18" s="167"/>
    </row>
    <row r="19" spans="1:10" x14ac:dyDescent="0.2">
      <c r="A19" s="154" t="s">
        <v>52</v>
      </c>
      <c r="B19" s="155"/>
      <c r="C19" s="154" t="s">
        <v>54</v>
      </c>
      <c r="D19" s="155"/>
      <c r="E19" s="163" t="s">
        <v>53</v>
      </c>
      <c r="F19" s="164"/>
      <c r="G19" s="165" t="s">
        <v>46</v>
      </c>
      <c r="H19" s="165"/>
      <c r="I19" s="165"/>
      <c r="J19" s="165"/>
    </row>
    <row r="20" spans="1:10" x14ac:dyDescent="0.2">
      <c r="A20" s="156"/>
      <c r="B20" s="157"/>
      <c r="C20" s="156"/>
      <c r="D20" s="157"/>
      <c r="E20" s="156"/>
      <c r="F20" s="159"/>
      <c r="G20" s="165"/>
      <c r="H20" s="165"/>
      <c r="I20" s="165"/>
      <c r="J20" s="165"/>
    </row>
    <row r="21" spans="1:10" x14ac:dyDescent="0.2">
      <c r="A21" s="145">
        <f>B25*100/B24</f>
        <v>100</v>
      </c>
      <c r="B21" s="146"/>
      <c r="C21" s="145">
        <f>D25*100/D24</f>
        <v>100</v>
      </c>
      <c r="D21" s="146"/>
      <c r="E21" s="145">
        <f>F25*100/F24</f>
        <v>100</v>
      </c>
      <c r="F21" s="151"/>
      <c r="G21" s="130">
        <f>H25*100/H24</f>
        <v>100</v>
      </c>
      <c r="H21" s="130"/>
      <c r="I21" s="130"/>
      <c r="J21" s="130"/>
    </row>
    <row r="22" spans="1:10" x14ac:dyDescent="0.2">
      <c r="A22" s="147"/>
      <c r="B22" s="148"/>
      <c r="C22" s="147"/>
      <c r="D22" s="148"/>
      <c r="E22" s="147"/>
      <c r="F22" s="152"/>
      <c r="G22" s="130"/>
      <c r="H22" s="130"/>
      <c r="I22" s="130"/>
      <c r="J22" s="130"/>
    </row>
    <row r="23" spans="1:10" x14ac:dyDescent="0.2">
      <c r="A23" s="149"/>
      <c r="B23" s="150"/>
      <c r="C23" s="149"/>
      <c r="D23" s="150"/>
      <c r="E23" s="149"/>
      <c r="F23" s="153"/>
      <c r="G23" s="130"/>
      <c r="H23" s="130"/>
      <c r="I23" s="130"/>
      <c r="J23" s="130"/>
    </row>
    <row r="24" spans="1:10" x14ac:dyDescent="0.2">
      <c r="A24" s="32" t="s">
        <v>50</v>
      </c>
      <c r="B24" s="33">
        <f>COUNTIF('Plan Trabajo Anual'!D10:D59,"P")</f>
        <v>1</v>
      </c>
      <c r="C24" s="32" t="s">
        <v>50</v>
      </c>
      <c r="D24" s="33">
        <f>COUNTIF('Plan Trabajo Anual'!F10:F59,"P")</f>
        <v>1</v>
      </c>
      <c r="E24" s="32" t="s">
        <v>50</v>
      </c>
      <c r="F24" s="36">
        <f>COUNTIF('Plan Trabajo Anual'!H10:H59,"P")</f>
        <v>2</v>
      </c>
      <c r="G24" s="35" t="s">
        <v>50</v>
      </c>
      <c r="H24" s="131">
        <f>B24+D24+F24</f>
        <v>4</v>
      </c>
      <c r="I24" s="131"/>
      <c r="J24" s="131"/>
    </row>
    <row r="25" spans="1:10" x14ac:dyDescent="0.2">
      <c r="A25" s="32" t="s">
        <v>51</v>
      </c>
      <c r="B25" s="33">
        <f>COUNTIF('Plan Trabajo Anual'!E10:E59,"E")</f>
        <v>1</v>
      </c>
      <c r="C25" s="32" t="s">
        <v>51</v>
      </c>
      <c r="D25" s="33">
        <f>COUNTIF('Plan Trabajo Anual'!G10:G59,"E")</f>
        <v>1</v>
      </c>
      <c r="E25" s="32" t="s">
        <v>51</v>
      </c>
      <c r="F25" s="36">
        <f>COUNTIF('Plan Trabajo Anual'!I10:I59,"E")</f>
        <v>2</v>
      </c>
      <c r="G25" s="35" t="s">
        <v>51</v>
      </c>
      <c r="H25" s="131">
        <f>B25+D25+F25</f>
        <v>4</v>
      </c>
      <c r="I25" s="131"/>
      <c r="J25" s="131"/>
    </row>
    <row r="26" spans="1:10" x14ac:dyDescent="0.2">
      <c r="A26" s="154" t="s">
        <v>55</v>
      </c>
      <c r="B26" s="155"/>
      <c r="C26" s="154" t="s">
        <v>56</v>
      </c>
      <c r="D26" s="155"/>
      <c r="E26" s="154" t="s">
        <v>57</v>
      </c>
      <c r="F26" s="158"/>
      <c r="G26" s="162" t="s">
        <v>47</v>
      </c>
      <c r="H26" s="162"/>
      <c r="I26" s="162"/>
      <c r="J26" s="162"/>
    </row>
    <row r="27" spans="1:10" x14ac:dyDescent="0.2">
      <c r="A27" s="156"/>
      <c r="B27" s="157"/>
      <c r="C27" s="156"/>
      <c r="D27" s="157"/>
      <c r="E27" s="156"/>
      <c r="F27" s="159"/>
      <c r="G27" s="162"/>
      <c r="H27" s="162"/>
      <c r="I27" s="162"/>
      <c r="J27" s="162"/>
    </row>
    <row r="28" spans="1:10" x14ac:dyDescent="0.2">
      <c r="A28" s="145">
        <f>B32*100/B31</f>
        <v>100</v>
      </c>
      <c r="B28" s="146"/>
      <c r="C28" s="145">
        <f>D32*100/D31</f>
        <v>100</v>
      </c>
      <c r="D28" s="146"/>
      <c r="E28" s="145">
        <f>F32*100/F31</f>
        <v>96.551724137931032</v>
      </c>
      <c r="F28" s="151"/>
      <c r="G28" s="130">
        <f>H32*100/H31</f>
        <v>98.412698412698418</v>
      </c>
      <c r="H28" s="130"/>
      <c r="I28" s="130"/>
      <c r="J28" s="130"/>
    </row>
    <row r="29" spans="1:10" x14ac:dyDescent="0.2">
      <c r="A29" s="147"/>
      <c r="B29" s="148"/>
      <c r="C29" s="147"/>
      <c r="D29" s="148"/>
      <c r="E29" s="147"/>
      <c r="F29" s="152"/>
      <c r="G29" s="130"/>
      <c r="H29" s="130"/>
      <c r="I29" s="130"/>
      <c r="J29" s="130"/>
    </row>
    <row r="30" spans="1:10" x14ac:dyDescent="0.2">
      <c r="A30" s="149"/>
      <c r="B30" s="150"/>
      <c r="C30" s="149"/>
      <c r="D30" s="150"/>
      <c r="E30" s="149"/>
      <c r="F30" s="153"/>
      <c r="G30" s="130"/>
      <c r="H30" s="130"/>
      <c r="I30" s="130"/>
      <c r="J30" s="130"/>
    </row>
    <row r="31" spans="1:10" x14ac:dyDescent="0.2">
      <c r="A31" s="32" t="s">
        <v>50</v>
      </c>
      <c r="B31" s="33">
        <f>COUNTIF('Plan Trabajo Anual'!J10:J59,"P")</f>
        <v>1</v>
      </c>
      <c r="C31" s="32" t="s">
        <v>50</v>
      </c>
      <c r="D31" s="33">
        <f>COUNTIF('Plan Trabajo Anual'!L10:L59,"P")</f>
        <v>33</v>
      </c>
      <c r="E31" s="32" t="s">
        <v>50</v>
      </c>
      <c r="F31" s="36">
        <f>COUNTIF('Plan Trabajo Anual'!N10:N59,"P")</f>
        <v>29</v>
      </c>
      <c r="G31" s="35" t="s">
        <v>50</v>
      </c>
      <c r="H31" s="131">
        <f>SUM(B31,D31,F31)</f>
        <v>63</v>
      </c>
      <c r="I31" s="131"/>
      <c r="J31" s="131"/>
    </row>
    <row r="32" spans="1:10" x14ac:dyDescent="0.2">
      <c r="A32" s="32" t="s">
        <v>51</v>
      </c>
      <c r="B32" s="33">
        <f>COUNTIF('Plan Trabajo Anual'!K10:K59,"E")</f>
        <v>1</v>
      </c>
      <c r="C32" s="32" t="s">
        <v>51</v>
      </c>
      <c r="D32" s="33">
        <f>COUNTIF('Plan Trabajo Anual'!M10:M59,"E")</f>
        <v>33</v>
      </c>
      <c r="E32" s="32" t="s">
        <v>51</v>
      </c>
      <c r="F32" s="36">
        <f>COUNTIF('Plan Trabajo Anual'!O10:O59,"E")</f>
        <v>28</v>
      </c>
      <c r="G32" s="35" t="s">
        <v>51</v>
      </c>
      <c r="H32" s="131">
        <f>SUM(B32,D32,F32)</f>
        <v>62</v>
      </c>
      <c r="I32" s="131"/>
      <c r="J32" s="131"/>
    </row>
    <row r="33" spans="1:10" x14ac:dyDescent="0.2">
      <c r="A33" s="154" t="s">
        <v>58</v>
      </c>
      <c r="B33" s="155"/>
      <c r="C33" s="154" t="s">
        <v>59</v>
      </c>
      <c r="D33" s="155"/>
      <c r="E33" s="154" t="s">
        <v>60</v>
      </c>
      <c r="F33" s="158"/>
      <c r="G33" s="161" t="s">
        <v>48</v>
      </c>
      <c r="H33" s="161"/>
      <c r="I33" s="161"/>
      <c r="J33" s="161"/>
    </row>
    <row r="34" spans="1:10" x14ac:dyDescent="0.2">
      <c r="A34" s="156"/>
      <c r="B34" s="157"/>
      <c r="C34" s="156"/>
      <c r="D34" s="157"/>
      <c r="E34" s="156"/>
      <c r="F34" s="159"/>
      <c r="G34" s="161"/>
      <c r="H34" s="161"/>
      <c r="I34" s="161"/>
      <c r="J34" s="161"/>
    </row>
    <row r="35" spans="1:10" x14ac:dyDescent="0.2">
      <c r="A35" s="145">
        <f>B39*100/B38</f>
        <v>95.454545454545453</v>
      </c>
      <c r="B35" s="146"/>
      <c r="C35" s="145">
        <f>D39*100/D38</f>
        <v>0</v>
      </c>
      <c r="D35" s="146"/>
      <c r="E35" s="145">
        <f>F39*100/F38</f>
        <v>0</v>
      </c>
      <c r="F35" s="151"/>
      <c r="G35" s="130">
        <f>H39*100/H38</f>
        <v>31.343283582089551</v>
      </c>
      <c r="H35" s="130"/>
      <c r="I35" s="130"/>
      <c r="J35" s="130"/>
    </row>
    <row r="36" spans="1:10" x14ac:dyDescent="0.2">
      <c r="A36" s="147"/>
      <c r="B36" s="148"/>
      <c r="C36" s="147"/>
      <c r="D36" s="148"/>
      <c r="E36" s="147"/>
      <c r="F36" s="152"/>
      <c r="G36" s="130"/>
      <c r="H36" s="130"/>
      <c r="I36" s="130"/>
      <c r="J36" s="130"/>
    </row>
    <row r="37" spans="1:10" x14ac:dyDescent="0.2">
      <c r="A37" s="149"/>
      <c r="B37" s="150"/>
      <c r="C37" s="149"/>
      <c r="D37" s="150"/>
      <c r="E37" s="149"/>
      <c r="F37" s="153"/>
      <c r="G37" s="130"/>
      <c r="H37" s="130"/>
      <c r="I37" s="130"/>
      <c r="J37" s="130"/>
    </row>
    <row r="38" spans="1:10" x14ac:dyDescent="0.2">
      <c r="A38" s="32" t="s">
        <v>50</v>
      </c>
      <c r="B38" s="33">
        <f>COUNTIF('Plan Trabajo Anual'!P10:P59,"P")</f>
        <v>22</v>
      </c>
      <c r="C38" s="32" t="s">
        <v>50</v>
      </c>
      <c r="D38" s="33">
        <f>COUNTIF('Plan Trabajo Anual'!R10:R59,"P")</f>
        <v>22</v>
      </c>
      <c r="E38" s="32" t="s">
        <v>50</v>
      </c>
      <c r="F38" s="36">
        <f>COUNTIF('Plan Trabajo Anual'!T10:T59,"P")</f>
        <v>23</v>
      </c>
      <c r="G38" s="35" t="s">
        <v>50</v>
      </c>
      <c r="H38" s="131">
        <f>SUM(B38,D38,F38)</f>
        <v>67</v>
      </c>
      <c r="I38" s="131"/>
      <c r="J38" s="131"/>
    </row>
    <row r="39" spans="1:10" x14ac:dyDescent="0.2">
      <c r="A39" s="32" t="s">
        <v>51</v>
      </c>
      <c r="B39" s="33">
        <f>COUNTIF('Plan Trabajo Anual'!Q10:Q59,"E")</f>
        <v>21</v>
      </c>
      <c r="C39" s="32" t="s">
        <v>51</v>
      </c>
      <c r="D39" s="33">
        <f>COUNTIF('Plan Trabajo Anual'!S10:S59,"E")</f>
        <v>0</v>
      </c>
      <c r="E39" s="32" t="s">
        <v>51</v>
      </c>
      <c r="F39" s="36">
        <f>COUNTIF('Plan Trabajo Anual'!U10:U59,"E")</f>
        <v>0</v>
      </c>
      <c r="G39" s="35" t="s">
        <v>51</v>
      </c>
      <c r="H39" s="131">
        <f>SUM(B39,D39,F39)</f>
        <v>21</v>
      </c>
      <c r="I39" s="131"/>
      <c r="J39" s="131"/>
    </row>
    <row r="40" spans="1:10" x14ac:dyDescent="0.2">
      <c r="A40" s="154" t="s">
        <v>61</v>
      </c>
      <c r="B40" s="155"/>
      <c r="C40" s="154" t="s">
        <v>62</v>
      </c>
      <c r="D40" s="155"/>
      <c r="E40" s="154" t="s">
        <v>63</v>
      </c>
      <c r="F40" s="158"/>
      <c r="G40" s="160" t="s">
        <v>49</v>
      </c>
      <c r="H40" s="160"/>
      <c r="I40" s="160"/>
      <c r="J40" s="160"/>
    </row>
    <row r="41" spans="1:10" x14ac:dyDescent="0.2">
      <c r="A41" s="156"/>
      <c r="B41" s="157"/>
      <c r="C41" s="156"/>
      <c r="D41" s="157"/>
      <c r="E41" s="156"/>
      <c r="F41" s="159"/>
      <c r="G41" s="160"/>
      <c r="H41" s="160"/>
      <c r="I41" s="160"/>
      <c r="J41" s="160"/>
    </row>
    <row r="42" spans="1:10" x14ac:dyDescent="0.2">
      <c r="A42" s="145">
        <f>B46*100/B45</f>
        <v>0</v>
      </c>
      <c r="B42" s="146"/>
      <c r="C42" s="145">
        <f>D46*100/D45</f>
        <v>0</v>
      </c>
      <c r="D42" s="146"/>
      <c r="E42" s="145">
        <f>F46*100/F45</f>
        <v>0</v>
      </c>
      <c r="F42" s="151"/>
      <c r="G42" s="130">
        <f>H46*100/H45</f>
        <v>0</v>
      </c>
      <c r="H42" s="130"/>
      <c r="I42" s="130"/>
      <c r="J42" s="130"/>
    </row>
    <row r="43" spans="1:10" x14ac:dyDescent="0.2">
      <c r="A43" s="147"/>
      <c r="B43" s="148"/>
      <c r="C43" s="147"/>
      <c r="D43" s="148"/>
      <c r="E43" s="147"/>
      <c r="F43" s="152"/>
      <c r="G43" s="130"/>
      <c r="H43" s="130"/>
      <c r="I43" s="130"/>
      <c r="J43" s="130"/>
    </row>
    <row r="44" spans="1:10" x14ac:dyDescent="0.2">
      <c r="A44" s="149"/>
      <c r="B44" s="150"/>
      <c r="C44" s="149"/>
      <c r="D44" s="150"/>
      <c r="E44" s="149"/>
      <c r="F44" s="153"/>
      <c r="G44" s="130"/>
      <c r="H44" s="130"/>
      <c r="I44" s="130"/>
      <c r="J44" s="130"/>
    </row>
    <row r="45" spans="1:10" x14ac:dyDescent="0.2">
      <c r="A45" s="32" t="s">
        <v>50</v>
      </c>
      <c r="B45" s="33">
        <f>COUNTIF('Plan Trabajo Anual'!V10:V59,"P")</f>
        <v>21</v>
      </c>
      <c r="C45" s="32" t="s">
        <v>50</v>
      </c>
      <c r="D45" s="33">
        <f>COUNTIF('Plan Trabajo Anual'!X10:X59,"P")</f>
        <v>21</v>
      </c>
      <c r="E45" s="32" t="s">
        <v>50</v>
      </c>
      <c r="F45" s="36">
        <f>COUNTIF('Plan Trabajo Anual'!Z10:Z59,"P")</f>
        <v>32</v>
      </c>
      <c r="G45" s="35" t="s">
        <v>50</v>
      </c>
      <c r="H45" s="131">
        <f>SUM(B45,D45,F45)</f>
        <v>74</v>
      </c>
      <c r="I45" s="131"/>
      <c r="J45" s="131"/>
    </row>
    <row r="46" spans="1:10" x14ac:dyDescent="0.2">
      <c r="A46" s="32" t="s">
        <v>51</v>
      </c>
      <c r="B46" s="33">
        <f>COUNTIF('Plan Trabajo Anual'!W10:W59,"E")</f>
        <v>0</v>
      </c>
      <c r="C46" s="32" t="s">
        <v>51</v>
      </c>
      <c r="D46" s="33">
        <f>COUNTIF('Plan Trabajo Anual'!Y10:Y59,"E")</f>
        <v>0</v>
      </c>
      <c r="E46" s="32" t="s">
        <v>51</v>
      </c>
      <c r="F46" s="36">
        <f>COUNTIF('Plan Trabajo Anual'!AA10:AA59,"E")</f>
        <v>0</v>
      </c>
      <c r="G46" s="35" t="s">
        <v>51</v>
      </c>
      <c r="H46" s="131">
        <f>SUM(B46,D46,F46)</f>
        <v>0</v>
      </c>
      <c r="I46" s="131"/>
      <c r="J46" s="131"/>
    </row>
    <row r="47" spans="1:10" x14ac:dyDescent="0.2">
      <c r="G47" s="37"/>
      <c r="H47" s="37"/>
      <c r="I47" s="37"/>
      <c r="J47" s="37"/>
    </row>
    <row r="48" spans="1:10" ht="30" customHeight="1" x14ac:dyDescent="0.2">
      <c r="A48" s="132" t="s">
        <v>66</v>
      </c>
      <c r="B48" s="142"/>
      <c r="C48" s="132" t="s">
        <v>67</v>
      </c>
      <c r="D48" s="142"/>
      <c r="E48" s="132" t="s">
        <v>68</v>
      </c>
      <c r="F48" s="168"/>
      <c r="G48" s="132" t="s">
        <v>180</v>
      </c>
      <c r="H48" s="132"/>
      <c r="I48" s="132"/>
      <c r="J48" s="132"/>
    </row>
    <row r="49" spans="1:10" ht="31.5" customHeight="1" x14ac:dyDescent="0.2">
      <c r="A49" s="142"/>
      <c r="B49" s="142"/>
      <c r="C49" s="142"/>
      <c r="D49" s="142"/>
      <c r="E49" s="142"/>
      <c r="F49" s="168"/>
      <c r="G49" s="133" t="s">
        <v>179</v>
      </c>
      <c r="H49" s="133"/>
      <c r="I49" s="133"/>
      <c r="J49" s="133"/>
    </row>
    <row r="50" spans="1:10" ht="29.25" customHeight="1" x14ac:dyDescent="0.2">
      <c r="A50" s="133" t="s">
        <v>69</v>
      </c>
      <c r="B50" s="142"/>
      <c r="C50" s="133" t="s">
        <v>69</v>
      </c>
      <c r="D50" s="142"/>
      <c r="E50" s="132" t="s">
        <v>70</v>
      </c>
      <c r="F50" s="168"/>
      <c r="G50" s="133"/>
      <c r="H50" s="133"/>
      <c r="I50" s="133"/>
      <c r="J50" s="133"/>
    </row>
  </sheetData>
  <mergeCells count="72">
    <mergeCell ref="A50:B50"/>
    <mergeCell ref="C50:D50"/>
    <mergeCell ref="E50:F50"/>
    <mergeCell ref="A48:B48"/>
    <mergeCell ref="C48:D48"/>
    <mergeCell ref="E48:F48"/>
    <mergeCell ref="A49:B49"/>
    <mergeCell ref="C49:D49"/>
    <mergeCell ref="E49:F49"/>
    <mergeCell ref="A12:B15"/>
    <mergeCell ref="C12:D15"/>
    <mergeCell ref="C16:D18"/>
    <mergeCell ref="A16:B18"/>
    <mergeCell ref="E12:J15"/>
    <mergeCell ref="E16:J16"/>
    <mergeCell ref="E17:J18"/>
    <mergeCell ref="G21:J23"/>
    <mergeCell ref="H24:J24"/>
    <mergeCell ref="H25:J25"/>
    <mergeCell ref="G26:J27"/>
    <mergeCell ref="A19:B20"/>
    <mergeCell ref="C19:D20"/>
    <mergeCell ref="E19:F20"/>
    <mergeCell ref="G19:J20"/>
    <mergeCell ref="A21:B23"/>
    <mergeCell ref="C21:D23"/>
    <mergeCell ref="E21:F23"/>
    <mergeCell ref="A26:B27"/>
    <mergeCell ref="C26:D27"/>
    <mergeCell ref="E26:F27"/>
    <mergeCell ref="G35:J37"/>
    <mergeCell ref="H38:J38"/>
    <mergeCell ref="H39:J39"/>
    <mergeCell ref="G40:J41"/>
    <mergeCell ref="A28:B30"/>
    <mergeCell ref="C28:D30"/>
    <mergeCell ref="E28:F30"/>
    <mergeCell ref="A33:B34"/>
    <mergeCell ref="C33:D34"/>
    <mergeCell ref="E33:F34"/>
    <mergeCell ref="G28:J30"/>
    <mergeCell ref="H31:J31"/>
    <mergeCell ref="H32:J32"/>
    <mergeCell ref="G33:J34"/>
    <mergeCell ref="A42:B44"/>
    <mergeCell ref="C42:D44"/>
    <mergeCell ref="E42:F44"/>
    <mergeCell ref="A35:B37"/>
    <mergeCell ref="C35:D37"/>
    <mergeCell ref="E35:F37"/>
    <mergeCell ref="A40:B41"/>
    <mergeCell ref="C40:D41"/>
    <mergeCell ref="E40:F41"/>
    <mergeCell ref="I1:J2"/>
    <mergeCell ref="I3:J4"/>
    <mergeCell ref="I5:J6"/>
    <mergeCell ref="A8:J9"/>
    <mergeCell ref="E10:J11"/>
    <mergeCell ref="D7:J7"/>
    <mergeCell ref="A10:B11"/>
    <mergeCell ref="C10:D11"/>
    <mergeCell ref="C1:H1"/>
    <mergeCell ref="C2:H2"/>
    <mergeCell ref="C3:H3"/>
    <mergeCell ref="A1:B6"/>
    <mergeCell ref="A7:C7"/>
    <mergeCell ref="C4:H6"/>
    <mergeCell ref="G42:J44"/>
    <mergeCell ref="H45:J45"/>
    <mergeCell ref="H46:J46"/>
    <mergeCell ref="G48:J48"/>
    <mergeCell ref="G49:J50"/>
  </mergeCells>
  <conditionalFormatting sqref="E12">
    <cfRule type="cellIs" dxfId="20" priority="13" operator="lessThan">
      <formula>61</formula>
    </cfRule>
    <cfRule type="cellIs" dxfId="19" priority="14" operator="between">
      <formula>61</formula>
      <formula>86</formula>
    </cfRule>
    <cfRule type="cellIs" dxfId="18" priority="15" operator="greaterThan">
      <formula>86</formula>
    </cfRule>
  </conditionalFormatting>
  <conditionalFormatting sqref="A22:F23 A21:G21">
    <cfRule type="cellIs" dxfId="17" priority="10" operator="lessThan">
      <formula>60</formula>
    </cfRule>
    <cfRule type="cellIs" dxfId="16" priority="11" operator="between">
      <formula>61</formula>
      <formula>85</formula>
    </cfRule>
    <cfRule type="cellIs" dxfId="15" priority="12" operator="greaterThan">
      <formula>85</formula>
    </cfRule>
  </conditionalFormatting>
  <conditionalFormatting sqref="A29:F30 A28:G28">
    <cfRule type="cellIs" dxfId="14" priority="7" operator="lessThan">
      <formula>60</formula>
    </cfRule>
    <cfRule type="cellIs" dxfId="13" priority="8" operator="between">
      <formula>61</formula>
      <formula>85</formula>
    </cfRule>
    <cfRule type="cellIs" dxfId="12" priority="9" operator="greaterThan">
      <formula>85</formula>
    </cfRule>
  </conditionalFormatting>
  <conditionalFormatting sqref="A36:F37 A35:G35">
    <cfRule type="cellIs" dxfId="11" priority="4" operator="lessThan">
      <formula>60</formula>
    </cfRule>
    <cfRule type="cellIs" dxfId="10" priority="5" operator="between">
      <formula>61</formula>
      <formula>85</formula>
    </cfRule>
    <cfRule type="cellIs" dxfId="9" priority="6" operator="greaterThan">
      <formula>85</formula>
    </cfRule>
  </conditionalFormatting>
  <conditionalFormatting sqref="A43:F44 A42:G42">
    <cfRule type="cellIs" dxfId="8" priority="1" operator="lessThan">
      <formula>60</formula>
    </cfRule>
    <cfRule type="cellIs" dxfId="7" priority="2" operator="between">
      <formula>61</formula>
      <formula>85</formula>
    </cfRule>
    <cfRule type="cellIs" dxfId="6" priority="3" operator="greaterThan">
      <formula>85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5" sqref="H15"/>
    </sheetView>
  </sheetViews>
  <sheetFormatPr baseColWidth="10" defaultColWidth="10.71093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Trabajo Anual</vt:lpstr>
      <vt:lpstr>Porcentaje de Avance</vt:lpstr>
      <vt:lpstr>Informe Gestión</vt:lpstr>
      <vt:lpstr>'Plan Trabajo Anual'!Área_de_impresión</vt:lpstr>
    </vt:vector>
  </TitlesOfParts>
  <Company>Montitecnicos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hseq tse sas</cp:lastModifiedBy>
  <cp:lastPrinted>2023-07-26T18:42:09Z</cp:lastPrinted>
  <dcterms:created xsi:type="dcterms:W3CDTF">2008-09-10T16:38:45Z</dcterms:created>
  <dcterms:modified xsi:type="dcterms:W3CDTF">2023-07-26T18:50:58Z</dcterms:modified>
</cp:coreProperties>
</file>