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09"/>
  <workbookPr/>
  <mc:AlternateContent xmlns:mc="http://schemas.openxmlformats.org/markup-compatibility/2006">
    <mc:Choice Requires="x15">
      <x15ac:absPath xmlns:x15ac="http://schemas.microsoft.com/office/spreadsheetml/2010/11/ac" url="https://tneco.sharepoint.com/sites/CompartidaTNE/Documentos compartidos/Gestión HSEQ/4. GESTION HUMANA/"/>
    </mc:Choice>
  </mc:AlternateContent>
  <xr:revisionPtr revIDLastSave="0" documentId="8_{67377010-AD00-4973-86A8-0B08E64986CD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EVALUACION DEL RIESGO" sheetId="9" r:id="rId1"/>
    <sheet name="IDENTIFICACION Y ANALISIS" sheetId="11" r:id="rId2"/>
    <sheet name="TRATAMIENTO DEL RIESGO" sheetId="12" r:id="rId3"/>
  </sheets>
  <definedNames>
    <definedName name="Export" localSheetId="2" hidden="1">{"'Hoja1'!$A$1:$I$70"}</definedName>
    <definedName name="Export" hidden="1">{"'Hoja1'!$A$1:$I$70"}</definedName>
    <definedName name="HTML_CodePage" hidden="1">1252</definedName>
    <definedName name="HTML_Control" localSheetId="2" hidden="1">{"'Hoja1'!$A$1:$I$70"}</definedName>
    <definedName name="HTML_Control" hidden="1">{"'Hoja1'!$A$1:$I$70"}</definedName>
    <definedName name="HTML_Description" hidden="1">""</definedName>
    <definedName name="HTML_Email" hidden="1">""</definedName>
    <definedName name="HTML_Header" hidden="1">"Hoja1"</definedName>
    <definedName name="HTML_LastUpdate" hidden="1">"27/12/2000"</definedName>
    <definedName name="HTML_LineAfter" hidden="1">FALSE</definedName>
    <definedName name="HTML_LineBefore" hidden="1">FALSE</definedName>
    <definedName name="HTML_Name" hidden="1">"win98"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"CALENDARIO 2001"</definedName>
    <definedName name="MENU" localSheetId="2" hidden="1">{"'Hoja1'!$A$1:$I$70"}</definedName>
    <definedName name="MENU" hidden="1">{"'Hoja1'!$A$1:$I$70"}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2" l="1"/>
  <c r="E13" i="12"/>
  <c r="D13" i="12"/>
  <c r="C13" i="12"/>
  <c r="N13" i="9"/>
  <c r="O13" i="9"/>
  <c r="L13" i="9"/>
  <c r="C13" i="9"/>
  <c r="J13" i="11"/>
  <c r="K13" i="11"/>
  <c r="H13" i="11"/>
  <c r="F7" i="12" l="1"/>
  <c r="F8" i="12"/>
  <c r="F9" i="12"/>
  <c r="F10" i="12"/>
  <c r="F11" i="12"/>
  <c r="F12" i="12"/>
  <c r="F6" i="12"/>
  <c r="D12" i="12"/>
  <c r="C12" i="12"/>
  <c r="D7" i="12"/>
  <c r="D8" i="12"/>
  <c r="D9" i="12"/>
  <c r="D10" i="12"/>
  <c r="D11" i="12"/>
  <c r="D6" i="12"/>
  <c r="C7" i="12"/>
  <c r="C8" i="12"/>
  <c r="C9" i="12"/>
  <c r="C10" i="12"/>
  <c r="C11" i="12"/>
  <c r="C6" i="12"/>
  <c r="N12" i="9"/>
  <c r="O12" i="9"/>
  <c r="L12" i="9"/>
  <c r="C12" i="9"/>
  <c r="Q12" i="9" s="1"/>
  <c r="E12" i="12" s="1"/>
  <c r="J12" i="11" l="1"/>
  <c r="K12" i="11"/>
  <c r="H12" i="11"/>
  <c r="C7" i="9" l="1"/>
  <c r="C8" i="9"/>
  <c r="Q8" i="9" s="1"/>
  <c r="E8" i="12" s="1"/>
  <c r="C9" i="9"/>
  <c r="C10" i="9"/>
  <c r="Q10" i="9" s="1"/>
  <c r="E10" i="12" s="1"/>
  <c r="C11" i="9"/>
  <c r="Q11" i="9" s="1"/>
  <c r="E11" i="12" s="1"/>
  <c r="C6" i="9"/>
  <c r="Q6" i="9" s="1"/>
  <c r="E6" i="12" s="1"/>
  <c r="Q9" i="9" l="1"/>
  <c r="E9" i="12" s="1"/>
  <c r="Q7" i="9"/>
  <c r="E7" i="12" s="1"/>
  <c r="O11" i="9"/>
  <c r="N11" i="9"/>
  <c r="L11" i="9"/>
  <c r="O10" i="9"/>
  <c r="N10" i="9"/>
  <c r="L10" i="9"/>
  <c r="O9" i="9"/>
  <c r="N9" i="9"/>
  <c r="L9" i="9"/>
  <c r="O8" i="9"/>
  <c r="N8" i="9"/>
  <c r="L8" i="9"/>
  <c r="O7" i="9"/>
  <c r="N7" i="9"/>
  <c r="L7" i="9"/>
  <c r="O6" i="9"/>
  <c r="N6" i="9"/>
  <c r="L6" i="9"/>
  <c r="K11" i="11"/>
  <c r="J11" i="11"/>
  <c r="H11" i="11"/>
  <c r="K10" i="11"/>
  <c r="J10" i="11"/>
  <c r="H10" i="11"/>
  <c r="K9" i="11"/>
  <c r="J9" i="11"/>
  <c r="H9" i="11"/>
  <c r="K8" i="11"/>
  <c r="J8" i="11"/>
  <c r="H8" i="11"/>
  <c r="K7" i="11"/>
  <c r="J7" i="11"/>
  <c r="H7" i="11"/>
  <c r="K6" i="11"/>
  <c r="J6" i="11"/>
  <c r="H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4" authorId="0" shapeId="0" xr:uid="{00000000-0006-0000-01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5" authorId="0" shapeId="0" xr:uid="{00000000-0006-0000-00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4" authorId="0" shapeId="0" xr:uid="{00000000-0006-0000-02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</commentList>
</comments>
</file>

<file path=xl/sharedStrings.xml><?xml version="1.0" encoding="utf-8"?>
<sst xmlns="http://schemas.openxmlformats.org/spreadsheetml/2006/main" count="257" uniqueCount="150">
  <si>
    <t>EVALUACION DEL RIESGO</t>
  </si>
  <si>
    <t>HSEQ-FR-25</t>
  </si>
  <si>
    <t xml:space="preserve">VERSION 1 </t>
  </si>
  <si>
    <t>VIGENTE DESDE 30/01/2019</t>
  </si>
  <si>
    <t>PROCESO</t>
  </si>
  <si>
    <t>RIESGO</t>
  </si>
  <si>
    <t>GRADO DE EXPOSICION</t>
  </si>
  <si>
    <t>EXISTEN CONTROLES?</t>
  </si>
  <si>
    <t xml:space="preserve"> CONTROLES EXISTENTES</t>
  </si>
  <si>
    <t xml:space="preserve"> TIPO</t>
  </si>
  <si>
    <t xml:space="preserve"> CONTROL DOCUMENTADO?</t>
  </si>
  <si>
    <t xml:space="preserve"> EL CONTROL SE ESTA APLICANDO</t>
  </si>
  <si>
    <t xml:space="preserve"> CONTROL EFECTIVO</t>
  </si>
  <si>
    <t xml:space="preserve"> FRECUENCIA CONTROL</t>
  </si>
  <si>
    <t>EVALUACIÓN CON CONTROLES</t>
  </si>
  <si>
    <t>CALIFICACION DE LA PROTECCION EXISTENTE</t>
  </si>
  <si>
    <t xml:space="preserve"> VALOR</t>
  </si>
  <si>
    <t>PROBABILIDAD</t>
  </si>
  <si>
    <t>IMPACTO</t>
  </si>
  <si>
    <t>GRADO DE EXPOSICIÓN</t>
  </si>
  <si>
    <t>VALORACION</t>
  </si>
  <si>
    <t xml:space="preserve"> OPCION DE TRATAMIENTO</t>
  </si>
  <si>
    <t>Gestion Humana</t>
  </si>
  <si>
    <t>A1</t>
  </si>
  <si>
    <t>SI</t>
  </si>
  <si>
    <t>Selección del personal
Descripción de cargos</t>
  </si>
  <si>
    <t>Preventivo</t>
  </si>
  <si>
    <t>MENSUAL</t>
  </si>
  <si>
    <t>ZONA DE RIESGO BAJA</t>
  </si>
  <si>
    <t xml:space="preserve"> Aceptar el riesgo</t>
  </si>
  <si>
    <t>A2</t>
  </si>
  <si>
    <t>Liquidación y revisión de nómina
Revisión de nómina por parte de la gerencia</t>
  </si>
  <si>
    <t xml:space="preserve">Preventivo </t>
  </si>
  <si>
    <t>NO</t>
  </si>
  <si>
    <t xml:space="preserve">Mitigar el riesgo </t>
  </si>
  <si>
    <t>A3</t>
  </si>
  <si>
    <t>Sistema de Gestión de la Seguridad y Salud en el trabajo, control del ausentismo</t>
  </si>
  <si>
    <t>A4</t>
  </si>
  <si>
    <t>Revisión de nómina por parte de la gerencia</t>
  </si>
  <si>
    <t>A5</t>
  </si>
  <si>
    <t>Sistema de Gestión de la Seguridad y Salud en el trabajo, Medición de riesgo psicosocial</t>
  </si>
  <si>
    <t>Detectivo</t>
  </si>
  <si>
    <t>BIANUAL</t>
  </si>
  <si>
    <t>ZONA DE RIESGO MODERADA</t>
  </si>
  <si>
    <t>A6</t>
  </si>
  <si>
    <t xml:space="preserve">Revisión de formularios de afiliaciones por la Coordinadora de Gestión Humana
</t>
  </si>
  <si>
    <t>O1</t>
  </si>
  <si>
    <t>Prioridad en la contratación de personal conductor de las zonas en donde se ejecutan los contratos</t>
  </si>
  <si>
    <t>CADA VEZ QUE INICIE
 UN CONTRATO</t>
  </si>
  <si>
    <t>A7</t>
  </si>
  <si>
    <t>No</t>
  </si>
  <si>
    <t>Ninguno</t>
  </si>
  <si>
    <t>NO SE REALIZA</t>
  </si>
  <si>
    <t>Se mantiene en la zona de riesgo</t>
  </si>
  <si>
    <t xml:space="preserve"> Mitigar el riesgo</t>
  </si>
  <si>
    <r>
      <rPr>
        <sz val="7"/>
        <rFont val="Times New Roman"/>
        <family val="1"/>
      </rPr>
      <t xml:space="preserve"> </t>
    </r>
    <r>
      <rPr>
        <b/>
        <sz val="11"/>
        <rFont val="Arial"/>
        <family val="2"/>
      </rPr>
      <t>Aceptar el riesgo</t>
    </r>
  </si>
  <si>
    <t>Rechazar el riesgo</t>
  </si>
  <si>
    <t>Correctivo</t>
  </si>
  <si>
    <t>Transferir el riesgo</t>
  </si>
  <si>
    <r>
      <rPr>
        <sz val="7"/>
        <rFont val="Times New Roman"/>
        <family val="1"/>
      </rPr>
      <t xml:space="preserve"> </t>
    </r>
    <r>
      <rPr>
        <b/>
        <sz val="11"/>
        <rFont val="Arial"/>
        <family val="2"/>
      </rPr>
      <t>Mitigar el riesgo</t>
    </r>
  </si>
  <si>
    <t>Aprovechar el riesgo</t>
  </si>
  <si>
    <t>IDENTIFICACION Y ANALISIS DE RIESGOS (IDENTIFICACION Y ANALISIS)</t>
  </si>
  <si>
    <t xml:space="preserve"> COD</t>
  </si>
  <si>
    <t>RIESGO/OPORTUNIDAD</t>
  </si>
  <si>
    <t>DESCRIPCIÓN</t>
  </si>
  <si>
    <t>CAUSAS</t>
  </si>
  <si>
    <t xml:space="preserve"> EFECTOS</t>
  </si>
  <si>
    <t>Gestión Humana</t>
  </si>
  <si>
    <t>Falta de personal competente, pudiendo generar insatisfacción a los usuarios</t>
  </si>
  <si>
    <t>Falta de personal competente para el desempeño de las actividades de transporte especial con los clientes</t>
  </si>
  <si>
    <t>Conductores y personal adminsitrativo que no cumpla con la educación, formación o experiencia definidas por TNE</t>
  </si>
  <si>
    <t>Insatisfacción de los clientes
Costos para la organización</t>
  </si>
  <si>
    <t xml:space="preserve">ZONA DE RIESGO MODERADA </t>
  </si>
  <si>
    <t>Insatisfacción por parte de los trabajadores</t>
  </si>
  <si>
    <t xml:space="preserve">Quejas laborales por parte de los trabajadores </t>
  </si>
  <si>
    <t>No realizar a tiempo los pagos de nómina 
Incumplir con las condiciones pactadas con los trabajadores</t>
  </si>
  <si>
    <t xml:space="preserve">Deserción laboral
Incumplimientos con los clientes
</t>
  </si>
  <si>
    <t>Ausentismo laboral</t>
  </si>
  <si>
    <t>Falta de personal operativo y administrativo para el cumplimento de los servicios</t>
  </si>
  <si>
    <t>Accidentes y enfermedades laborales, enfermedades de origen común, permisos, ocurrencia de contagio por enfermedad Covid-19</t>
  </si>
  <si>
    <t>escasez de personal para el cumplimiento de los servicios requeridos por el cliente</t>
  </si>
  <si>
    <t>Errores Nómina</t>
  </si>
  <si>
    <t>Inexactitud en la liquidación y pago de la nómina</t>
  </si>
  <si>
    <t>Errores o inexactitud en la liquidación y pago de la nómina</t>
  </si>
  <si>
    <t>Demandas, procesos legales, sanciones, condenas
Deterioro del clima organizacional, perdida de dinero.</t>
  </si>
  <si>
    <t>Riesgo psicosicial</t>
  </si>
  <si>
    <t>Inconformidad por parte de los trabajadores al no existir un ambiente de trabajo agradable para la prestación del servicio</t>
  </si>
  <si>
    <t xml:space="preserve">Mal ambiente laboral
Alta carga de trabajo
Malas relaciones interpersonales
Problemas de los trabajadores en el ambito familiar y personal
</t>
  </si>
  <si>
    <t xml:space="preserve">Quejas de los trabajadores
Deserción laboral
Bajo desempeño laboral de los trabajadores
</t>
  </si>
  <si>
    <t>Error en afiliaciones al Sistema de seguridad social integral</t>
  </si>
  <si>
    <t>Inadecuado registro de información personal y laboral de los trabajadores</t>
  </si>
  <si>
    <t>Insatisfacción del cliente interno
Requerimientos por parte de la autoridad competente</t>
  </si>
  <si>
    <t xml:space="preserve">Requerimientos de la autoridad laboral
Incumplimiento de los trabajadores
Costos inesperados para la empresa
</t>
  </si>
  <si>
    <t>Generación de empleo en las poblaciones en donde opera TNE</t>
  </si>
  <si>
    <t xml:space="preserve">Inclusión de mano de obra local, mejorando la calidad de vida de la población de influencia de los clientes </t>
  </si>
  <si>
    <t>Asignación de contratos en diferentes poblaciones del país</t>
  </si>
  <si>
    <t>Población con necesidades básicas satisfechas</t>
  </si>
  <si>
    <t>Riesgos Biológicos, pandemias, contagios por enfermedades desconocidas</t>
  </si>
  <si>
    <t>Enfermedades derivadas de virus o bacterias derivadas de agentes desconocidos como sucedió en el Covid 19</t>
  </si>
  <si>
    <t xml:space="preserve">Propagación inesperada del virus en el mundo y en el país
</t>
  </si>
  <si>
    <t>Desaceleración del mercado, impacto económico a los ingresos de la empresa
Personal enfermo o contagiado
Aislamiento Social</t>
  </si>
  <si>
    <t>Tratamiento del riesgo</t>
  </si>
  <si>
    <t>GRADO DE EXPOSICION INHERENTE</t>
  </si>
  <si>
    <t>GRADO DE EXPOSICIÓN RESIDUAL</t>
  </si>
  <si>
    <t xml:space="preserve"> ACCION DE TRATAMIENTO</t>
  </si>
  <si>
    <t xml:space="preserve"> RESPONSABLE</t>
  </si>
  <si>
    <t xml:space="preserve"> FECHA DE IMPLEMENTACION</t>
  </si>
  <si>
    <t>EFICACIA DE LA ACCION</t>
  </si>
  <si>
    <t>EVIDENCIA</t>
  </si>
  <si>
    <t>OPCION DE TRATAMIENTO</t>
  </si>
  <si>
    <t>Proceso de selección del personal, entrevista 
Contratación de personal recomendado que cumple con el perfil
Seguimiento al cumplimiento del perfil del cargo</t>
  </si>
  <si>
    <t>Coordinador de Gestión Administrativa y humana</t>
  </si>
  <si>
    <t>Cada vez que se realiza un  proceso
 de contratación</t>
  </si>
  <si>
    <t xml:space="preserve">SI </t>
  </si>
  <si>
    <t>Formato entrevista del personal
Proceso de selección</t>
  </si>
  <si>
    <t xml:space="preserve">Actividades de capacitación para el personal
Comunicación constante con el personal para resolver inquietudes
</t>
  </si>
  <si>
    <t>Mensualmente</t>
  </si>
  <si>
    <t>Inquietudes del personal resueltas</t>
  </si>
  <si>
    <t xml:space="preserve">Control de ausentismo laboral por parte de Gestión Humana, Implementación del SGSST, y PESV. Medidas preventivas para establecer un ambiente laboral sano, seguro y la ausencia por incapacidades de origen común y laboral . </t>
  </si>
  <si>
    <t>Gestión Humana / Coordinación HSEQ</t>
  </si>
  <si>
    <t xml:space="preserve">Medición del Indicador de Ausentismo </t>
  </si>
  <si>
    <t xml:space="preserve">Seguimiento y revisión de la nómina por parte de la Gerencia  y la Coordinación Adminsitrativa y de Gestión Humana </t>
  </si>
  <si>
    <t>Coordinador Operativo</t>
  </si>
  <si>
    <t>Revisión mensual de la nómina</t>
  </si>
  <si>
    <t>Medición de riesgo psicosocial
Programa Psicosocial</t>
  </si>
  <si>
    <t>Gerente
Coordinador Gestion Adminsitrativa y Humana</t>
  </si>
  <si>
    <t>Programa planificado</t>
  </si>
  <si>
    <t>Revisión por parte de la Coordinadora de Adminsitrativa y de Gestión Humana del diligenciamiento de formularios de afiliación
Check List de la hoja de vida
Carpeta con soportes de cada trabajador</t>
  </si>
  <si>
    <t xml:space="preserve">Coordinador Gestion Adminsitrativa y Humana
Asistente de Adminsitrativo
</t>
  </si>
  <si>
    <t>SG SST
Capacitación del personal Seg Vial</t>
  </si>
  <si>
    <t>Proceso de selección del personal con el personal de la zonas</t>
  </si>
  <si>
    <t>Coordinador Gestion Adminsitrativa y Humana</t>
  </si>
  <si>
    <t>Personal de la opoeración pertenece a las zonas en donde se desarrolla el contrato</t>
  </si>
  <si>
    <t>Seguimiento a noticias de la OMS y otros organismos de control de virus y bacterias para verificar posibles nuevas epidemias y/o pandemias</t>
  </si>
  <si>
    <t>Coordinador Gestion Adminsitrativa y Humana
Gestión HSEQ
Todos los Trabajadores</t>
  </si>
  <si>
    <t>Anual</t>
  </si>
  <si>
    <t>Consultas en paginas relacionadas</t>
  </si>
  <si>
    <t>ELABORADO POR:</t>
  </si>
  <si>
    <t>Alba Inés Marín Rivera</t>
  </si>
  <si>
    <t>Coordinador HSEQ</t>
  </si>
  <si>
    <t>REVISADO POR:</t>
  </si>
  <si>
    <t>Mauricio Mora</t>
  </si>
  <si>
    <t>Gerente</t>
  </si>
  <si>
    <t>APROBADO POR:</t>
  </si>
  <si>
    <t>FECHA:</t>
  </si>
  <si>
    <t xml:space="preserve">ESPACIO PARA OBSERVACIONES Y CAMBIOS </t>
  </si>
  <si>
    <t xml:space="preserve">DESCRIPCIÒN DEL CAMBIO </t>
  </si>
  <si>
    <t>FECHA</t>
  </si>
  <si>
    <t>Se incluye el riesgo a gestión humana por pandemia SARS-Cov 2</t>
  </si>
  <si>
    <t>Se elimina el riesgo por SARS COV 2, se deja considerado por riesgos similares cambiando el nivel de riesgo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</si>
</sst>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Century Gothic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color indexed="81"/>
      <name val="Tahoma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Century Gothic"/>
      <family val="2"/>
    </font>
    <font>
      <sz val="11"/>
      <name val="Symbol"/>
      <family val="1"/>
      <charset val="2"/>
    </font>
    <font>
      <sz val="7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3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1"/>
    <xf numFmtId="0" fontId="4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49" fontId="5" fillId="0" borderId="1" xfId="1" applyNumberFormat="1" applyFont="1" applyBorder="1" applyAlignment="1" applyProtection="1">
      <alignment horizontal="left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7" fillId="3" borderId="1" xfId="1" applyFill="1" applyBorder="1" applyAlignment="1" applyProtection="1">
      <alignment horizontal="justify" vertical="center" wrapText="1"/>
      <protection locked="0"/>
    </xf>
    <xf numFmtId="0" fontId="2" fillId="0" borderId="1" xfId="1" applyFont="1" applyBorder="1" applyAlignment="1" applyProtection="1">
      <alignment vertical="center" wrapText="1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justify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9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0" fillId="0" borderId="0" xfId="0" applyFont="1"/>
    <xf numFmtId="0" fontId="10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7" fillId="3" borderId="1" xfId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5" xfId="1" applyFont="1" applyBorder="1" applyAlignment="1" applyProtection="1">
      <alignment vertical="center" wrapText="1"/>
      <protection locked="0"/>
    </xf>
    <xf numFmtId="0" fontId="0" fillId="0" borderId="10" xfId="0" applyBorder="1"/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0" fontId="2" fillId="0" borderId="10" xfId="1" applyFont="1" applyBorder="1" applyAlignment="1" applyProtection="1">
      <alignment vertical="center" wrapText="1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>
      <alignment horizontal="justify" vertical="center" wrapText="1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2" fillId="3" borderId="5" xfId="1" applyFont="1" applyFill="1" applyBorder="1" applyAlignment="1">
      <alignment horizontal="justify" vertical="center" wrapText="1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justify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4" fillId="0" borderId="6" xfId="1" applyFont="1" applyBorder="1" applyAlignment="1" applyProtection="1">
      <alignment horizontal="center" vertical="center" wrapText="1"/>
      <protection locked="0"/>
    </xf>
    <xf numFmtId="0" fontId="7" fillId="3" borderId="6" xfId="1" applyFill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3" borderId="6" xfId="1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9" fillId="5" borderId="1" xfId="0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14" fontId="1" fillId="3" borderId="2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9" fillId="5" borderId="5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Normal_FORMATOS" xfId="1" xr:uid="{00000000-0005-0000-0000-000001000000}"/>
  </cellStyles>
  <dxfs count="76">
    <dxf>
      <fill>
        <patternFill>
          <bgColor indexed="47"/>
        </patternFill>
      </fill>
    </dxf>
    <dxf>
      <font>
        <color indexed="9"/>
      </font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lor indexed="9"/>
      </font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47"/>
        </patternFill>
      </fill>
    </dxf>
    <dxf>
      <font>
        <color indexed="9"/>
      </font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lor indexed="9"/>
      </font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3</xdr:row>
      <xdr:rowOff>9525</xdr:rowOff>
    </xdr:to>
    <xdr:pic>
      <xdr:nvPicPr>
        <xdr:cNvPr id="4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5</xdr:row>
      <xdr:rowOff>495300</xdr:rowOff>
    </xdr:to>
    <xdr:sp macro="" textlink="">
      <xdr:nvSpPr>
        <xdr:cNvPr id="10" name="Text Box 4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201025" y="6381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66675</xdr:rowOff>
    </xdr:from>
    <xdr:to>
      <xdr:col>1</xdr:col>
      <xdr:colOff>9525</xdr:colOff>
      <xdr:row>2</xdr:row>
      <xdr:rowOff>152400</xdr:rowOff>
    </xdr:to>
    <xdr:pic>
      <xdr:nvPicPr>
        <xdr:cNvPr id="4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428750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6</xdr:row>
      <xdr:rowOff>151209</xdr:rowOff>
    </xdr:to>
    <xdr:sp macro="" textlink="">
      <xdr:nvSpPr>
        <xdr:cNvPr id="5" name="Text Box 4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00800" y="838200"/>
          <a:ext cx="104775" cy="560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5</xdr:row>
      <xdr:rowOff>1064248</xdr:rowOff>
    </xdr:to>
    <xdr:sp macro="" textlink="">
      <xdr:nvSpPr>
        <xdr:cNvPr id="6" name="Text Box 4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896100" y="838200"/>
          <a:ext cx="104775" cy="559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2</xdr:row>
      <xdr:rowOff>28575</xdr:rowOff>
    </xdr:to>
    <xdr:pic>
      <xdr:nvPicPr>
        <xdr:cNvPr id="3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R59"/>
  <sheetViews>
    <sheetView workbookViewId="0">
      <selection activeCell="A13" sqref="A6:A13"/>
    </sheetView>
  </sheetViews>
  <sheetFormatPr defaultColWidth="11.42578125" defaultRowHeight="13.5"/>
  <cols>
    <col min="1" max="1" width="25" customWidth="1"/>
    <col min="3" max="3" width="14.42578125" customWidth="1"/>
    <col min="5" max="5" width="35" customWidth="1"/>
    <col min="12" max="12" width="15" customWidth="1"/>
    <col min="14" max="14" width="11.42578125" customWidth="1"/>
    <col min="15" max="15" width="1.42578125" hidden="1" customWidth="1"/>
    <col min="16" max="16" width="13.5703125" customWidth="1"/>
    <col min="18" max="18" width="18.28515625" customWidth="1"/>
  </cols>
  <sheetData>
    <row r="1" spans="1:18" ht="13.5" customHeight="1"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2" t="s">
        <v>1</v>
      </c>
      <c r="R1" s="72"/>
    </row>
    <row r="2" spans="1:18" ht="13.5" customHeight="1"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4"/>
      <c r="Q2" s="72" t="s">
        <v>2</v>
      </c>
      <c r="R2" s="72"/>
    </row>
    <row r="3" spans="1:18" ht="19.5" customHeight="1">
      <c r="A3" s="4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72" t="s">
        <v>3</v>
      </c>
      <c r="R3" s="72"/>
    </row>
    <row r="4" spans="1:18" ht="35.25" customHeight="1">
      <c r="A4" s="84" t="s">
        <v>4</v>
      </c>
      <c r="B4" s="82" t="s">
        <v>5</v>
      </c>
      <c r="C4" s="77" t="s">
        <v>6</v>
      </c>
      <c r="D4" s="77" t="s">
        <v>7</v>
      </c>
      <c r="E4" s="77" t="s">
        <v>8</v>
      </c>
      <c r="F4" s="82" t="s">
        <v>9</v>
      </c>
      <c r="G4" s="77" t="s">
        <v>10</v>
      </c>
      <c r="H4" s="77" t="s">
        <v>11</v>
      </c>
      <c r="I4" s="77" t="s">
        <v>12</v>
      </c>
      <c r="J4" s="77" t="s">
        <v>13</v>
      </c>
      <c r="K4" s="79" t="s">
        <v>14</v>
      </c>
      <c r="L4" s="80"/>
      <c r="M4" s="80"/>
      <c r="N4" s="80"/>
      <c r="O4" s="80"/>
      <c r="P4" s="81"/>
      <c r="Q4" s="79" t="s">
        <v>15</v>
      </c>
      <c r="R4" s="81"/>
    </row>
    <row r="5" spans="1:18" ht="22.5" customHeight="1">
      <c r="A5" s="85"/>
      <c r="B5" s="83"/>
      <c r="C5" s="78"/>
      <c r="D5" s="78"/>
      <c r="E5" s="78"/>
      <c r="F5" s="83"/>
      <c r="G5" s="78"/>
      <c r="H5" s="78"/>
      <c r="I5" s="78"/>
      <c r="J5" s="78"/>
      <c r="K5" s="10" t="s">
        <v>16</v>
      </c>
      <c r="L5" s="10" t="s">
        <v>17</v>
      </c>
      <c r="M5" s="10" t="s">
        <v>16</v>
      </c>
      <c r="N5" s="10" t="s">
        <v>18</v>
      </c>
      <c r="O5" s="10"/>
      <c r="P5" s="10" t="s">
        <v>19</v>
      </c>
      <c r="Q5" s="10" t="s">
        <v>20</v>
      </c>
      <c r="R5" s="10" t="s">
        <v>21</v>
      </c>
    </row>
    <row r="6" spans="1:18" ht="57" customHeight="1">
      <c r="A6" s="86" t="s">
        <v>22</v>
      </c>
      <c r="B6" s="1" t="s">
        <v>23</v>
      </c>
      <c r="C6" s="19" t="str">
        <f>'IDENTIFICACION Y ANALISIS'!L6</f>
        <v xml:space="preserve">ZONA DE RIESGO MODERADA </v>
      </c>
      <c r="D6" s="5" t="s">
        <v>24</v>
      </c>
      <c r="E6" s="20" t="s">
        <v>25</v>
      </c>
      <c r="F6" s="6" t="s">
        <v>26</v>
      </c>
      <c r="G6" s="6" t="s">
        <v>24</v>
      </c>
      <c r="H6" s="6" t="s">
        <v>24</v>
      </c>
      <c r="I6" s="6" t="s">
        <v>24</v>
      </c>
      <c r="J6" s="11" t="s">
        <v>27</v>
      </c>
      <c r="K6" s="6">
        <v>2</v>
      </c>
      <c r="L6" s="3" t="str">
        <f t="shared" ref="L6:L13" si="0">IF(K6=1,"RARA",IF(K6=2,"IMPROBABLE",IF(K6=3,"MODERADA",IF(K6=4,"MUY PROBABLE",IF(K6=5,"CASI CIERTA","")))))</f>
        <v>IMPROBABLE</v>
      </c>
      <c r="M6" s="6">
        <v>1</v>
      </c>
      <c r="N6" s="3" t="str">
        <f t="shared" ref="N6:N13" si="1">IF(M6=1,"INSIGNIFICANTE",IF(M6=2,"MENOR",IF(M6=3,"MODERADO",IF(M6=4,"MAYOR",IF(M6=5,"MAXIMO","")))))</f>
        <v>INSIGNIFICANTE</v>
      </c>
      <c r="O6" s="12">
        <f t="shared" ref="O6:O13" si="2">K6*M6</f>
        <v>2</v>
      </c>
      <c r="P6" s="18" t="s">
        <v>28</v>
      </c>
      <c r="Q6" s="8" t="str">
        <f>IF(P6=C6,"Se mantiene en la zona de riesgo","Cambia la evaluación antes de controles")</f>
        <v>Cambia la evaluación antes de controles</v>
      </c>
      <c r="R6" s="7" t="s">
        <v>29</v>
      </c>
    </row>
    <row r="7" spans="1:18" ht="82.5" customHeight="1">
      <c r="A7" s="87"/>
      <c r="B7" s="1" t="s">
        <v>30</v>
      </c>
      <c r="C7" s="19" t="str">
        <f>'IDENTIFICACION Y ANALISIS'!L7</f>
        <v>ZONA DE RIESGO BAJA</v>
      </c>
      <c r="D7" s="5" t="s">
        <v>24</v>
      </c>
      <c r="E7" s="20" t="s">
        <v>31</v>
      </c>
      <c r="F7" s="11" t="s">
        <v>32</v>
      </c>
      <c r="G7" s="6" t="s">
        <v>33</v>
      </c>
      <c r="H7" s="6" t="s">
        <v>24</v>
      </c>
      <c r="I7" s="6" t="s">
        <v>24</v>
      </c>
      <c r="J7" s="11" t="s">
        <v>27</v>
      </c>
      <c r="K7" s="6">
        <v>2</v>
      </c>
      <c r="L7" s="3" t="str">
        <f t="shared" si="0"/>
        <v>IMPROBABLE</v>
      </c>
      <c r="M7" s="6">
        <v>2</v>
      </c>
      <c r="N7" s="3" t="str">
        <f t="shared" si="1"/>
        <v>MENOR</v>
      </c>
      <c r="O7" s="12">
        <f t="shared" si="2"/>
        <v>4</v>
      </c>
      <c r="P7" s="18" t="s">
        <v>28</v>
      </c>
      <c r="Q7" s="8" t="str">
        <f t="shared" ref="Q7:Q12" si="3">IF(P7=C7,"Se mantiene en la zona de riesgo","Cambia la evaluación antes de controles")</f>
        <v>Se mantiene en la zona de riesgo</v>
      </c>
      <c r="R7" s="7" t="s">
        <v>34</v>
      </c>
    </row>
    <row r="8" spans="1:18" ht="51.75" customHeight="1">
      <c r="A8" s="87"/>
      <c r="B8" s="1" t="s">
        <v>35</v>
      </c>
      <c r="C8" s="19" t="str">
        <f>'IDENTIFICACION Y ANALISIS'!L8</f>
        <v xml:space="preserve">ZONA DE RIESGO MODERADA </v>
      </c>
      <c r="D8" s="5" t="s">
        <v>24</v>
      </c>
      <c r="E8" s="20" t="s">
        <v>36</v>
      </c>
      <c r="F8" s="11" t="s">
        <v>26</v>
      </c>
      <c r="G8" s="6" t="s">
        <v>24</v>
      </c>
      <c r="H8" s="6" t="s">
        <v>24</v>
      </c>
      <c r="I8" s="6" t="s">
        <v>24</v>
      </c>
      <c r="J8" s="11" t="s">
        <v>27</v>
      </c>
      <c r="K8" s="6">
        <v>2</v>
      </c>
      <c r="L8" s="3" t="str">
        <f t="shared" si="0"/>
        <v>IMPROBABLE</v>
      </c>
      <c r="M8" s="6">
        <v>2</v>
      </c>
      <c r="N8" s="3" t="str">
        <f t="shared" si="1"/>
        <v>MENOR</v>
      </c>
      <c r="O8" s="12">
        <f t="shared" si="2"/>
        <v>4</v>
      </c>
      <c r="P8" s="18" t="s">
        <v>28</v>
      </c>
      <c r="Q8" s="8" t="str">
        <f t="shared" si="3"/>
        <v>Cambia la evaluación antes de controles</v>
      </c>
      <c r="R8" s="7" t="s">
        <v>34</v>
      </c>
    </row>
    <row r="9" spans="1:18" ht="54.75" customHeight="1">
      <c r="A9" s="87"/>
      <c r="B9" s="1" t="s">
        <v>37</v>
      </c>
      <c r="C9" s="19" t="str">
        <f>'IDENTIFICACION Y ANALISIS'!L9</f>
        <v xml:space="preserve">ZONA DE RIESGO MODERADA </v>
      </c>
      <c r="D9" s="5" t="s">
        <v>24</v>
      </c>
      <c r="E9" s="20" t="s">
        <v>38</v>
      </c>
      <c r="F9" s="11" t="s">
        <v>32</v>
      </c>
      <c r="G9" s="6" t="s">
        <v>33</v>
      </c>
      <c r="H9" s="6" t="s">
        <v>24</v>
      </c>
      <c r="I9" s="6" t="s">
        <v>24</v>
      </c>
      <c r="J9" s="11" t="s">
        <v>27</v>
      </c>
      <c r="K9" s="6">
        <v>2</v>
      </c>
      <c r="L9" s="3" t="str">
        <f t="shared" si="0"/>
        <v>IMPROBABLE</v>
      </c>
      <c r="M9" s="6">
        <v>2</v>
      </c>
      <c r="N9" s="3" t="str">
        <f t="shared" si="1"/>
        <v>MENOR</v>
      </c>
      <c r="O9" s="12">
        <f>K9*M9</f>
        <v>4</v>
      </c>
      <c r="P9" s="18" t="s">
        <v>28</v>
      </c>
      <c r="Q9" s="8" t="str">
        <f t="shared" si="3"/>
        <v>Cambia la evaluación antes de controles</v>
      </c>
      <c r="R9" s="7" t="s">
        <v>34</v>
      </c>
    </row>
    <row r="10" spans="1:18" ht="50.25" customHeight="1">
      <c r="A10" s="87"/>
      <c r="B10" s="1" t="s">
        <v>39</v>
      </c>
      <c r="C10" s="19" t="str">
        <f>'IDENTIFICACION Y ANALISIS'!L10</f>
        <v xml:space="preserve">ZONA DE RIESGO MODERADA </v>
      </c>
      <c r="D10" s="5" t="s">
        <v>24</v>
      </c>
      <c r="E10" s="20" t="s">
        <v>40</v>
      </c>
      <c r="F10" s="11" t="s">
        <v>41</v>
      </c>
      <c r="G10" s="6" t="s">
        <v>24</v>
      </c>
      <c r="H10" s="6" t="s">
        <v>24</v>
      </c>
      <c r="I10" s="6" t="s">
        <v>24</v>
      </c>
      <c r="J10" s="11" t="s">
        <v>42</v>
      </c>
      <c r="K10" s="6">
        <v>3</v>
      </c>
      <c r="L10" s="3" t="str">
        <f t="shared" si="0"/>
        <v>MODERADA</v>
      </c>
      <c r="M10" s="6">
        <v>2</v>
      </c>
      <c r="N10" s="3" t="str">
        <f t="shared" si="1"/>
        <v>MENOR</v>
      </c>
      <c r="O10" s="12">
        <f t="shared" si="2"/>
        <v>6</v>
      </c>
      <c r="P10" s="18" t="s">
        <v>43</v>
      </c>
      <c r="Q10" s="8" t="str">
        <f t="shared" si="3"/>
        <v>Cambia la evaluación antes de controles</v>
      </c>
      <c r="R10" s="7" t="s">
        <v>34</v>
      </c>
    </row>
    <row r="11" spans="1:18" ht="48">
      <c r="A11" s="87"/>
      <c r="B11" s="1" t="s">
        <v>44</v>
      </c>
      <c r="C11" s="19" t="str">
        <f>'IDENTIFICACION Y ANALISIS'!L11</f>
        <v xml:space="preserve">ZONA DE RIESGO MODERADA </v>
      </c>
      <c r="D11" s="5" t="s">
        <v>24</v>
      </c>
      <c r="E11" s="20" t="s">
        <v>45</v>
      </c>
      <c r="F11" s="11" t="s">
        <v>32</v>
      </c>
      <c r="G11" s="6" t="s">
        <v>24</v>
      </c>
      <c r="H11" s="6" t="s">
        <v>24</v>
      </c>
      <c r="I11" s="6" t="s">
        <v>24</v>
      </c>
      <c r="J11" s="11" t="s">
        <v>27</v>
      </c>
      <c r="K11" s="6">
        <v>2</v>
      </c>
      <c r="L11" s="3" t="str">
        <f t="shared" si="0"/>
        <v>IMPROBABLE</v>
      </c>
      <c r="M11" s="6">
        <v>2</v>
      </c>
      <c r="N11" s="3" t="str">
        <f t="shared" si="1"/>
        <v>MENOR</v>
      </c>
      <c r="O11" s="12">
        <f t="shared" si="2"/>
        <v>4</v>
      </c>
      <c r="P11" s="18" t="s">
        <v>28</v>
      </c>
      <c r="Q11" s="8" t="str">
        <f t="shared" si="3"/>
        <v>Cambia la evaluación antes de controles</v>
      </c>
      <c r="R11" s="7" t="s">
        <v>34</v>
      </c>
    </row>
    <row r="12" spans="1:18" s="37" customFormat="1" ht="51">
      <c r="A12" s="87"/>
      <c r="B12" s="1" t="s">
        <v>46</v>
      </c>
      <c r="C12" s="19" t="str">
        <f>'IDENTIFICACION Y ANALISIS'!L12</f>
        <v>ZONA DE RIESGO BAJA</v>
      </c>
      <c r="D12" s="5" t="s">
        <v>24</v>
      </c>
      <c r="E12" s="36" t="s">
        <v>47</v>
      </c>
      <c r="F12" s="11" t="s">
        <v>26</v>
      </c>
      <c r="G12" s="35" t="s">
        <v>33</v>
      </c>
      <c r="H12" s="35" t="s">
        <v>24</v>
      </c>
      <c r="I12" s="35" t="s">
        <v>24</v>
      </c>
      <c r="J12" s="38" t="s">
        <v>48</v>
      </c>
      <c r="K12" s="35">
        <v>4</v>
      </c>
      <c r="L12" s="3" t="str">
        <f t="shared" si="0"/>
        <v>MUY PROBABLE</v>
      </c>
      <c r="M12" s="35">
        <v>1</v>
      </c>
      <c r="N12" s="3" t="str">
        <f t="shared" si="1"/>
        <v>INSIGNIFICANTE</v>
      </c>
      <c r="O12" s="35">
        <f t="shared" si="2"/>
        <v>4</v>
      </c>
      <c r="P12" s="18" t="s">
        <v>28</v>
      </c>
      <c r="Q12" s="8" t="str">
        <f t="shared" si="3"/>
        <v>Se mantiene en la zona de riesgo</v>
      </c>
      <c r="R12" s="7" t="s">
        <v>29</v>
      </c>
    </row>
    <row r="13" spans="1:18" ht="64.5" customHeight="1">
      <c r="A13" s="88"/>
      <c r="B13" s="53" t="s">
        <v>49</v>
      </c>
      <c r="C13" s="19" t="str">
        <f>'IDENTIFICACION Y ANALISIS'!L13</f>
        <v xml:space="preserve">ZONA DE RIESGO MODERADA </v>
      </c>
      <c r="D13" s="54" t="s">
        <v>50</v>
      </c>
      <c r="E13" s="55" t="s">
        <v>51</v>
      </c>
      <c r="F13" s="11" t="s">
        <v>26</v>
      </c>
      <c r="G13" s="56" t="s">
        <v>33</v>
      </c>
      <c r="H13" s="56" t="s">
        <v>33</v>
      </c>
      <c r="I13" s="56" t="s">
        <v>33</v>
      </c>
      <c r="J13" s="57" t="s">
        <v>52</v>
      </c>
      <c r="K13" s="56">
        <v>3</v>
      </c>
      <c r="L13" s="58" t="str">
        <f t="shared" si="0"/>
        <v>MODERADA</v>
      </c>
      <c r="M13" s="56">
        <v>2</v>
      </c>
      <c r="N13" s="58" t="str">
        <f t="shared" si="1"/>
        <v>MENOR</v>
      </c>
      <c r="O13" s="59">
        <f t="shared" si="2"/>
        <v>6</v>
      </c>
      <c r="P13" s="18" t="s">
        <v>28</v>
      </c>
      <c r="Q13" s="8" t="s">
        <v>53</v>
      </c>
      <c r="R13" s="7" t="s">
        <v>54</v>
      </c>
    </row>
    <row r="55" spans="1:11" ht="15">
      <c r="A55" t="s">
        <v>26</v>
      </c>
      <c r="E55" s="32" t="s">
        <v>55</v>
      </c>
      <c r="K55">
        <v>1</v>
      </c>
    </row>
    <row r="56" spans="1:11" ht="15">
      <c r="A56" t="s">
        <v>41</v>
      </c>
      <c r="E56" s="34" t="s">
        <v>56</v>
      </c>
      <c r="K56">
        <v>2</v>
      </c>
    </row>
    <row r="57" spans="1:11" ht="15">
      <c r="A57" t="s">
        <v>57</v>
      </c>
      <c r="E57" s="34" t="s">
        <v>58</v>
      </c>
      <c r="K57">
        <v>3</v>
      </c>
    </row>
    <row r="58" spans="1:11" ht="15">
      <c r="E58" s="32" t="s">
        <v>59</v>
      </c>
      <c r="K58">
        <v>4</v>
      </c>
    </row>
    <row r="59" spans="1:11" ht="15">
      <c r="E59" s="33" t="s">
        <v>60</v>
      </c>
      <c r="K59">
        <v>5</v>
      </c>
    </row>
  </sheetData>
  <mergeCells count="17">
    <mergeCell ref="A4:A5"/>
    <mergeCell ref="B4:B5"/>
    <mergeCell ref="C4:C5"/>
    <mergeCell ref="D4:D5"/>
    <mergeCell ref="A6:A13"/>
    <mergeCell ref="Q1:R1"/>
    <mergeCell ref="Q2:R2"/>
    <mergeCell ref="Q3:R3"/>
    <mergeCell ref="B1:P3"/>
    <mergeCell ref="J4:J5"/>
    <mergeCell ref="K4:P4"/>
    <mergeCell ref="Q4:R4"/>
    <mergeCell ref="E4:E5"/>
    <mergeCell ref="F4:F5"/>
    <mergeCell ref="G4:G5"/>
    <mergeCell ref="H4:H5"/>
    <mergeCell ref="I4:I5"/>
  </mergeCells>
  <conditionalFormatting sqref="P6:P13">
    <cfRule type="cellIs" dxfId="75" priority="1" stopIfTrue="1" operator="equal">
      <formula>"ZONA DE RIESGO EXTREMA"</formula>
    </cfRule>
    <cfRule type="cellIs" dxfId="74" priority="2" stopIfTrue="1" operator="equal">
      <formula>"ZONA DE RIESGO ALTA"</formula>
    </cfRule>
    <cfRule type="cellIs" dxfId="73" priority="3" stopIfTrue="1" operator="equal">
      <formula>"ZONA DE RIESGO MODERADA"</formula>
    </cfRule>
    <cfRule type="cellIs" dxfId="72" priority="4" stopIfTrue="1" operator="equal">
      <formula>"ZONA DE RIESGO BAJA"</formula>
    </cfRule>
  </conditionalFormatting>
  <conditionalFormatting sqref="Q6:Q13">
    <cfRule type="cellIs" dxfId="71" priority="27" stopIfTrue="1" operator="equal">
      <formula>"Cambia la evaluación antes de controles"</formula>
    </cfRule>
    <cfRule type="cellIs" dxfId="70" priority="28" stopIfTrue="1" operator="equal">
      <formula>"Se mantiene en la zona de riesgo"</formula>
    </cfRule>
  </conditionalFormatting>
  <conditionalFormatting sqref="L6:L13">
    <cfRule type="cellIs" dxfId="69" priority="22" stopIfTrue="1" operator="equal">
      <formula>"CASI CIERTA"</formula>
    </cfRule>
    <cfRule type="cellIs" dxfId="68" priority="23" stopIfTrue="1" operator="equal">
      <formula>"MUY PROBABLE"</formula>
    </cfRule>
    <cfRule type="cellIs" dxfId="67" priority="24" stopIfTrue="1" operator="equal">
      <formula>"MODERADA"</formula>
    </cfRule>
    <cfRule type="cellIs" dxfId="66" priority="25" stopIfTrue="1" operator="equal">
      <formula>"IMPROBABLE"</formula>
    </cfRule>
    <cfRule type="cellIs" dxfId="65" priority="26" stopIfTrue="1" operator="equal">
      <formula>"RARA"</formula>
    </cfRule>
  </conditionalFormatting>
  <conditionalFormatting sqref="N6:N13">
    <cfRule type="cellIs" dxfId="64" priority="17" stopIfTrue="1" operator="equal">
      <formula>"MAXIMO"</formula>
    </cfRule>
    <cfRule type="cellIs" dxfId="63" priority="18" stopIfTrue="1" operator="equal">
      <formula>"MAYOR"</formula>
    </cfRule>
    <cfRule type="cellIs" dxfId="62" priority="19" stopIfTrue="1" operator="equal">
      <formula>"MODERADO"</formula>
    </cfRule>
    <cfRule type="cellIs" dxfId="61" priority="20" stopIfTrue="1" operator="equal">
      <formula>"MENOR"</formula>
    </cfRule>
    <cfRule type="cellIs" dxfId="60" priority="21" stopIfTrue="1" operator="equal">
      <formula>"INSIGNIFICANTE"</formula>
    </cfRule>
  </conditionalFormatting>
  <conditionalFormatting sqref="C6:C13">
    <cfRule type="cellIs" dxfId="59" priority="9" stopIfTrue="1" operator="equal">
      <formula>"ZONA DE RIESGO EXTREMA"</formula>
    </cfRule>
    <cfRule type="cellIs" dxfId="58" priority="10" stopIfTrue="1" operator="equal">
      <formula>"ZONA DE RIESGO ALTA"</formula>
    </cfRule>
    <cfRule type="cellIs" dxfId="57" priority="11" stopIfTrue="1" operator="equal">
      <formula>"ZONA DE RIESGO MODERADA"</formula>
    </cfRule>
    <cfRule type="cellIs" dxfId="56" priority="12" stopIfTrue="1" operator="equal">
      <formula>"ZONA DE RIESGO BAJA"</formula>
    </cfRule>
  </conditionalFormatting>
  <dataValidations count="6">
    <dataValidation type="list" allowBlank="1" showInputMessage="1" showErrorMessage="1" sqref="R6:R13" xr:uid="{00000000-0002-0000-0100-000000000000}">
      <formula1>$E$55:$E$59</formula1>
    </dataValidation>
    <dataValidation type="list" allowBlank="1" showInputMessage="1" showErrorMessage="1" sqref="H6:I11" xr:uid="{00000000-0002-0000-0100-000002000000}">
      <formula1>$B$56:$B$57</formula1>
    </dataValidation>
    <dataValidation type="list" allowBlank="1" showInputMessage="1" showErrorMessage="1" sqref="F6:F13" xr:uid="{00000000-0002-0000-0100-000003000000}">
      <formula1>$A$55:$A$58</formula1>
    </dataValidation>
    <dataValidation type="list" allowBlank="1" showInputMessage="1" showErrorMessage="1" sqref="J6" xr:uid="{00000000-0002-0000-0100-000004000000}">
      <formula1>$J$55:$J$61</formula1>
    </dataValidation>
    <dataValidation type="list" allowBlank="1" showInputMessage="1" showErrorMessage="1" sqref="D6:D12" xr:uid="{00000000-0002-0000-0100-000006000000}">
      <formula1>$B$56:$B$58</formula1>
    </dataValidation>
    <dataValidation type="list" allowBlank="1" showInputMessage="1" showErrorMessage="1" sqref="K6:K11 M6:M11" xr:uid="{F1B2AC98-791C-4735-B5B0-C13C93EC9812}">
      <formula1>$K$55:$K$59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L13"/>
  <sheetViews>
    <sheetView topLeftCell="A11" workbookViewId="0">
      <selection activeCell="A13" sqref="A6:A13"/>
    </sheetView>
  </sheetViews>
  <sheetFormatPr defaultColWidth="11.42578125" defaultRowHeight="13.5"/>
  <cols>
    <col min="1" max="1" width="21.28515625" customWidth="1"/>
    <col min="3" max="3" width="11.5703125" customWidth="1"/>
    <col min="4" max="4" width="18.28515625" customWidth="1"/>
    <col min="5" max="5" width="23.42578125" customWidth="1"/>
    <col min="6" max="6" width="16.5703125" customWidth="1"/>
    <col min="8" max="8" width="17.7109375" customWidth="1"/>
    <col min="11" max="11" width="14" customWidth="1"/>
    <col min="12" max="12" width="13.42578125" customWidth="1"/>
  </cols>
  <sheetData>
    <row r="1" spans="1:12" ht="13.5" customHeight="1">
      <c r="A1" s="17"/>
      <c r="B1" s="69" t="s">
        <v>61</v>
      </c>
      <c r="C1" s="69"/>
      <c r="D1" s="69"/>
      <c r="E1" s="69"/>
      <c r="F1" s="69"/>
      <c r="G1" s="69"/>
      <c r="H1" s="69"/>
      <c r="I1" s="69"/>
      <c r="J1" s="67" t="s">
        <v>1</v>
      </c>
      <c r="K1" s="68"/>
    </row>
    <row r="2" spans="1:12" ht="13.5" customHeight="1">
      <c r="A2" s="17"/>
      <c r="B2" s="69"/>
      <c r="C2" s="69"/>
      <c r="D2" s="69"/>
      <c r="E2" s="69"/>
      <c r="F2" s="69"/>
      <c r="G2" s="69"/>
      <c r="H2" s="69"/>
      <c r="I2" s="69"/>
      <c r="J2" s="67" t="s">
        <v>2</v>
      </c>
      <c r="K2" s="68"/>
    </row>
    <row r="3" spans="1:12" ht="13.5" customHeight="1">
      <c r="A3" s="17"/>
      <c r="B3" s="69"/>
      <c r="C3" s="69"/>
      <c r="D3" s="69"/>
      <c r="E3" s="69"/>
      <c r="F3" s="69"/>
      <c r="G3" s="69"/>
      <c r="H3" s="69"/>
      <c r="I3" s="69"/>
      <c r="J3" s="67" t="s">
        <v>3</v>
      </c>
      <c r="K3" s="68"/>
    </row>
    <row r="4" spans="1:12" ht="13.5" customHeight="1">
      <c r="A4" s="29"/>
      <c r="B4" s="28"/>
      <c r="C4" s="28"/>
      <c r="D4" s="28"/>
      <c r="E4" s="28"/>
      <c r="F4" s="28"/>
      <c r="G4" s="28"/>
      <c r="H4" s="28"/>
      <c r="I4" s="28"/>
      <c r="J4" s="27"/>
      <c r="K4" s="30"/>
    </row>
    <row r="5" spans="1:12" ht="24" customHeight="1">
      <c r="A5" s="25" t="s">
        <v>4</v>
      </c>
      <c r="B5" s="9" t="s">
        <v>62</v>
      </c>
      <c r="C5" s="9" t="s">
        <v>63</v>
      </c>
      <c r="D5" s="9" t="s">
        <v>64</v>
      </c>
      <c r="E5" s="9" t="s">
        <v>65</v>
      </c>
      <c r="F5" s="9" t="s">
        <v>66</v>
      </c>
      <c r="G5" s="9" t="s">
        <v>16</v>
      </c>
      <c r="H5" s="9" t="s">
        <v>17</v>
      </c>
      <c r="I5" s="9" t="s">
        <v>16</v>
      </c>
      <c r="J5" s="9" t="s">
        <v>18</v>
      </c>
      <c r="K5" s="70" t="s">
        <v>19</v>
      </c>
      <c r="L5" s="71"/>
    </row>
    <row r="6" spans="1:12" ht="99" customHeight="1">
      <c r="A6" s="64" t="s">
        <v>67</v>
      </c>
      <c r="B6" s="1" t="s">
        <v>23</v>
      </c>
      <c r="C6" s="23" t="s">
        <v>68</v>
      </c>
      <c r="D6" s="23" t="s">
        <v>69</v>
      </c>
      <c r="E6" s="23" t="s">
        <v>70</v>
      </c>
      <c r="F6" s="23" t="s">
        <v>71</v>
      </c>
      <c r="G6" s="2">
        <v>2</v>
      </c>
      <c r="H6" s="3" t="str">
        <f>IF(G6=1,"RARA",IF(G6=2,"IMPROBABLE",IF(G6=3,"MODERADA",IF(G6=4,"MUY PROBABLE",IF(G6=5,"CASI CIERTA","")))))</f>
        <v>IMPROBABLE</v>
      </c>
      <c r="I6" s="2">
        <v>3</v>
      </c>
      <c r="J6" s="3" t="str">
        <f>IF(I6=1,"INSIGNIFICANTE",IF(I6=2,"MENOR",IF(I6=3,"MODERADO",IF(I6=4,"MAYOR",IF(I6=5,"MAXIMO","")))))</f>
        <v>MODERADO</v>
      </c>
      <c r="K6" s="24">
        <f t="shared" ref="K6:K13" si="0">G6*I6</f>
        <v>6</v>
      </c>
      <c r="L6" s="19" t="s">
        <v>72</v>
      </c>
    </row>
    <row r="7" spans="1:12" ht="84.75" customHeight="1">
      <c r="A7" s="65"/>
      <c r="B7" s="1" t="s">
        <v>30</v>
      </c>
      <c r="C7" s="23" t="s">
        <v>73</v>
      </c>
      <c r="D7" s="23" t="s">
        <v>74</v>
      </c>
      <c r="E7" s="23" t="s">
        <v>75</v>
      </c>
      <c r="F7" s="23" t="s">
        <v>76</v>
      </c>
      <c r="G7" s="2">
        <v>1</v>
      </c>
      <c r="H7" s="14" t="str">
        <f t="shared" ref="H7:H13" si="1">IF(G7=1,"RARA",IF(G7=2,"IMPROBABLE",IF(G7=3,"MODERADA",IF(G7=4,"MUY PROBABLE",IF(G7=5,"CASI CIERTA","")))))</f>
        <v>RARA</v>
      </c>
      <c r="I7" s="13">
        <v>1</v>
      </c>
      <c r="J7" s="14" t="str">
        <f t="shared" ref="J7:J13" si="2">IF(I7=1,"INSIGNIFICANTE",IF(I7=2,"MENOR",IF(I7=3,"MODERADO",IF(I7=4,"MAYOR",IF(I7=5,"MAXIMO","")))))</f>
        <v>INSIGNIFICANTE</v>
      </c>
      <c r="K7" s="24">
        <f t="shared" si="0"/>
        <v>1</v>
      </c>
      <c r="L7" s="19" t="s">
        <v>28</v>
      </c>
    </row>
    <row r="8" spans="1:12" ht="56.25">
      <c r="A8" s="65"/>
      <c r="B8" s="1" t="s">
        <v>35</v>
      </c>
      <c r="C8" s="23" t="s">
        <v>77</v>
      </c>
      <c r="D8" s="23" t="s">
        <v>78</v>
      </c>
      <c r="E8" s="23" t="s">
        <v>79</v>
      </c>
      <c r="F8" s="23" t="s">
        <v>80</v>
      </c>
      <c r="G8" s="2">
        <v>4</v>
      </c>
      <c r="H8" s="14" t="str">
        <f t="shared" si="1"/>
        <v>MUY PROBABLE</v>
      </c>
      <c r="I8" s="13">
        <v>3</v>
      </c>
      <c r="J8" s="14" t="str">
        <f t="shared" si="2"/>
        <v>MODERADO</v>
      </c>
      <c r="K8" s="24">
        <f t="shared" si="0"/>
        <v>12</v>
      </c>
      <c r="L8" s="19" t="s">
        <v>72</v>
      </c>
    </row>
    <row r="9" spans="1:12" ht="98.25" customHeight="1">
      <c r="A9" s="65"/>
      <c r="B9" s="1" t="s">
        <v>37</v>
      </c>
      <c r="C9" s="23" t="s">
        <v>81</v>
      </c>
      <c r="D9" s="23" t="s">
        <v>82</v>
      </c>
      <c r="E9" s="23" t="s">
        <v>83</v>
      </c>
      <c r="F9" s="23" t="s">
        <v>84</v>
      </c>
      <c r="G9" s="2">
        <v>2</v>
      </c>
      <c r="H9" s="14" t="str">
        <f t="shared" si="1"/>
        <v>IMPROBABLE</v>
      </c>
      <c r="I9" s="13">
        <v>3</v>
      </c>
      <c r="J9" s="14" t="str">
        <f t="shared" si="2"/>
        <v>MODERADO</v>
      </c>
      <c r="K9" s="14">
        <f t="shared" si="0"/>
        <v>6</v>
      </c>
      <c r="L9" s="19" t="s">
        <v>72</v>
      </c>
    </row>
    <row r="10" spans="1:12" ht="78.75">
      <c r="A10" s="65"/>
      <c r="B10" s="1" t="s">
        <v>39</v>
      </c>
      <c r="C10" s="23" t="s">
        <v>85</v>
      </c>
      <c r="D10" s="23" t="s">
        <v>86</v>
      </c>
      <c r="E10" s="23" t="s">
        <v>87</v>
      </c>
      <c r="F10" s="23" t="s">
        <v>88</v>
      </c>
      <c r="G10" s="2">
        <v>3</v>
      </c>
      <c r="H10" s="14" t="str">
        <f t="shared" si="1"/>
        <v>MODERADA</v>
      </c>
      <c r="I10" s="13">
        <v>3</v>
      </c>
      <c r="J10" s="14" t="str">
        <f t="shared" si="2"/>
        <v>MODERADO</v>
      </c>
      <c r="K10" s="14">
        <f t="shared" si="0"/>
        <v>9</v>
      </c>
      <c r="L10" s="19" t="s">
        <v>72</v>
      </c>
    </row>
    <row r="11" spans="1:12" ht="90" customHeight="1">
      <c r="A11" s="65"/>
      <c r="B11" s="1" t="s">
        <v>44</v>
      </c>
      <c r="C11" s="23" t="s">
        <v>89</v>
      </c>
      <c r="D11" s="23" t="s">
        <v>90</v>
      </c>
      <c r="E11" s="23" t="s">
        <v>91</v>
      </c>
      <c r="F11" s="23" t="s">
        <v>92</v>
      </c>
      <c r="G11" s="2">
        <v>3</v>
      </c>
      <c r="H11" s="14" t="str">
        <f t="shared" si="1"/>
        <v>MODERADA</v>
      </c>
      <c r="I11" s="13">
        <v>2</v>
      </c>
      <c r="J11" s="14" t="str">
        <f t="shared" si="2"/>
        <v>MENOR</v>
      </c>
      <c r="K11" s="14">
        <f t="shared" si="0"/>
        <v>6</v>
      </c>
      <c r="L11" s="19" t="s">
        <v>72</v>
      </c>
    </row>
    <row r="12" spans="1:12" ht="54.75" customHeight="1">
      <c r="A12" s="65"/>
      <c r="B12" s="1" t="s">
        <v>46</v>
      </c>
      <c r="C12" s="23" t="s">
        <v>93</v>
      </c>
      <c r="D12" s="23" t="s">
        <v>94</v>
      </c>
      <c r="E12" s="23" t="s">
        <v>95</v>
      </c>
      <c r="F12" s="23" t="s">
        <v>96</v>
      </c>
      <c r="G12" s="31">
        <v>4</v>
      </c>
      <c r="H12" s="14" t="str">
        <f t="shared" si="1"/>
        <v>MUY PROBABLE</v>
      </c>
      <c r="I12" s="17">
        <v>1</v>
      </c>
      <c r="J12" s="14" t="str">
        <f t="shared" si="2"/>
        <v>INSIGNIFICANTE</v>
      </c>
      <c r="K12" s="31">
        <f t="shared" si="0"/>
        <v>4</v>
      </c>
      <c r="L12" s="19" t="s">
        <v>28</v>
      </c>
    </row>
    <row r="13" spans="1:12" ht="81">
      <c r="A13" s="66"/>
      <c r="B13" s="53" t="s">
        <v>49</v>
      </c>
      <c r="C13" s="62" t="s">
        <v>97</v>
      </c>
      <c r="D13" s="62" t="s">
        <v>98</v>
      </c>
      <c r="E13" s="23" t="s">
        <v>99</v>
      </c>
      <c r="F13" s="62" t="s">
        <v>100</v>
      </c>
      <c r="G13" s="2">
        <v>3</v>
      </c>
      <c r="H13" s="14" t="str">
        <f t="shared" si="1"/>
        <v>MODERADA</v>
      </c>
      <c r="I13" s="13">
        <v>2</v>
      </c>
      <c r="J13" s="14" t="str">
        <f t="shared" si="2"/>
        <v>MENOR</v>
      </c>
      <c r="K13" s="14">
        <f t="shared" si="0"/>
        <v>6</v>
      </c>
      <c r="L13" s="19" t="s">
        <v>72</v>
      </c>
    </row>
  </sheetData>
  <mergeCells count="6">
    <mergeCell ref="A6:A13"/>
    <mergeCell ref="J3:K3"/>
    <mergeCell ref="J2:K2"/>
    <mergeCell ref="J1:K1"/>
    <mergeCell ref="B1:I3"/>
    <mergeCell ref="K5:L5"/>
  </mergeCells>
  <conditionalFormatting sqref="H6:H8">
    <cfRule type="cellIs" dxfId="55" priority="32" stopIfTrue="1" operator="equal">
      <formula>"CASI CIERTA"</formula>
    </cfRule>
    <cfRule type="cellIs" dxfId="54" priority="33" stopIfTrue="1" operator="equal">
      <formula>"MUY PROBABLE"</formula>
    </cfRule>
    <cfRule type="cellIs" dxfId="53" priority="34" stopIfTrue="1" operator="equal">
      <formula>"MODERADA"</formula>
    </cfRule>
    <cfRule type="cellIs" dxfId="52" priority="35" stopIfTrue="1" operator="equal">
      <formula>"IMPROBABLE"</formula>
    </cfRule>
    <cfRule type="cellIs" dxfId="51" priority="36" stopIfTrue="1" operator="equal">
      <formula>"RARA"</formula>
    </cfRule>
  </conditionalFormatting>
  <conditionalFormatting sqref="J6:J8">
    <cfRule type="cellIs" dxfId="50" priority="27" stopIfTrue="1" operator="equal">
      <formula>"MAXIMO"</formula>
    </cfRule>
    <cfRule type="cellIs" dxfId="49" priority="28" stopIfTrue="1" operator="equal">
      <formula>"MAYOR"</formula>
    </cfRule>
    <cfRule type="cellIs" dxfId="48" priority="29" stopIfTrue="1" operator="equal">
      <formula>"MODERADO"</formula>
    </cfRule>
    <cfRule type="cellIs" dxfId="47" priority="30" stopIfTrue="1" operator="equal">
      <formula>"MENOR"</formula>
    </cfRule>
    <cfRule type="cellIs" dxfId="46" priority="31" stopIfTrue="1" operator="equal">
      <formula>"INSIGNIFICANTE"</formula>
    </cfRule>
  </conditionalFormatting>
  <conditionalFormatting sqref="H9:H13">
    <cfRule type="cellIs" dxfId="45" priority="22" stopIfTrue="1" operator="equal">
      <formula>"CASI CIERTA"</formula>
    </cfRule>
    <cfRule type="cellIs" dxfId="44" priority="23" stopIfTrue="1" operator="equal">
      <formula>"MUY PROBABLE"</formula>
    </cfRule>
    <cfRule type="cellIs" dxfId="43" priority="24" stopIfTrue="1" operator="equal">
      <formula>"MODERADA"</formula>
    </cfRule>
    <cfRule type="cellIs" dxfId="42" priority="25" stopIfTrue="1" operator="equal">
      <formula>"IMPROBABLE"</formula>
    </cfRule>
    <cfRule type="cellIs" dxfId="41" priority="26" stopIfTrue="1" operator="equal">
      <formula>"RARA"</formula>
    </cfRule>
  </conditionalFormatting>
  <conditionalFormatting sqref="J9:J13">
    <cfRule type="cellIs" dxfId="40" priority="17" stopIfTrue="1" operator="equal">
      <formula>"MAXIMO"</formula>
    </cfRule>
    <cfRule type="cellIs" dxfId="39" priority="18" stopIfTrue="1" operator="equal">
      <formula>"MAYOR"</formula>
    </cfRule>
    <cfRule type="cellIs" dxfId="38" priority="19" stopIfTrue="1" operator="equal">
      <formula>"MODERADO"</formula>
    </cfRule>
    <cfRule type="cellIs" dxfId="37" priority="20" stopIfTrue="1" operator="equal">
      <formula>"MENOR"</formula>
    </cfRule>
    <cfRule type="cellIs" dxfId="36" priority="21" stopIfTrue="1" operator="equal">
      <formula>"INSIGNIFICANTE"</formula>
    </cfRule>
  </conditionalFormatting>
  <conditionalFormatting sqref="L6:L11">
    <cfRule type="cellIs" dxfId="35" priority="13" stopIfTrue="1" operator="equal">
      <formula>"ZONA DE RIESGO EXTREMA"</formula>
    </cfRule>
    <cfRule type="cellIs" dxfId="34" priority="14" stopIfTrue="1" operator="equal">
      <formula>"ZONA DE RIESGO ALTA"</formula>
    </cfRule>
    <cfRule type="cellIs" dxfId="33" priority="15" stopIfTrue="1" operator="equal">
      <formula>"ZONA DE RIESGO MODERADA"</formula>
    </cfRule>
    <cfRule type="cellIs" dxfId="32" priority="16" stopIfTrue="1" operator="equal">
      <formula>"ZONA DE RIESGO BAJA"</formula>
    </cfRule>
  </conditionalFormatting>
  <conditionalFormatting sqref="L12">
    <cfRule type="cellIs" dxfId="31" priority="5" stopIfTrue="1" operator="equal">
      <formula>"ZONA DE RIESGO EXTREMA"</formula>
    </cfRule>
    <cfRule type="cellIs" dxfId="30" priority="6" stopIfTrue="1" operator="equal">
      <formula>"ZONA DE RIESGO ALTA"</formula>
    </cfRule>
    <cfRule type="cellIs" dxfId="29" priority="7" stopIfTrue="1" operator="equal">
      <formula>"ZONA DE RIESGO MODERADA"</formula>
    </cfRule>
    <cfRule type="cellIs" dxfId="28" priority="8" stopIfTrue="1" operator="equal">
      <formula>"ZONA DE RIESGO BAJA"</formula>
    </cfRule>
  </conditionalFormatting>
  <conditionalFormatting sqref="L13">
    <cfRule type="cellIs" dxfId="27" priority="1" stopIfTrue="1" operator="equal">
      <formula>"ZONA DE RIESGO EXTREMA"</formula>
    </cfRule>
    <cfRule type="cellIs" dxfId="26" priority="2" stopIfTrue="1" operator="equal">
      <formula>"ZONA DE RIESGO ALTA"</formula>
    </cfRule>
    <cfRule type="cellIs" dxfId="25" priority="3" stopIfTrue="1" operator="equal">
      <formula>"ZONA DE RIESGO MODERADA"</formula>
    </cfRule>
    <cfRule type="cellIs" dxfId="24" priority="4" stopIfTrue="1" operator="equal">
      <formula>"ZONA DE RIESGO BAJA"</formula>
    </cfRule>
  </conditionalFormatting>
  <dataValidations xWindow="467" yWindow="662" count="4">
    <dataValidation allowBlank="1" showInputMessage="1" showErrorMessage="1" promptTitle="EVENTO INCIERTO" prompt="Escriba AQUI el evento incierto, positivo o negativo que se pueda presentar motivado por la FORTALEZA, OPORTUNIDAD, DEBILIDAD o AMENAZA" sqref="C7:C9" xr:uid="{00000000-0002-0000-0000-000000000000}"/>
    <dataValidation allowBlank="1" showInputMessage="1" showErrorMessage="1" promptTitle="DESCRIPCION DEL RIESGO" prompt="Debido a (FORTALEZA-OPORTUNIDAD-DEBILIDAD-AMENAZA) se puede presentar (EVENTO INCIERTO) lo que que resultaria en (EFECTO/CONSECUENCIA)" sqref="D7:D10" xr:uid="{00000000-0002-0000-0000-000001000000}"/>
    <dataValidation allowBlank="1" showInputMessage="1" showErrorMessage="1" promptTitle="CAUSAS" prompt="Escriba aqui las causas que podrian generar el EVENTO incierto a causa de la FORTALEZA-OPORTUNIDAD-DEBILIDAD O AMENZA" sqref="E7:E10" xr:uid="{00000000-0002-0000-0000-000002000000}"/>
    <dataValidation allowBlank="1" showInputMessage="1" showErrorMessage="1" promptTitle="EFECTOS / CONSECUENCIAS" prompt="Escriba aqui las consecuencias de la materialización del EVENTO INCIERTO" sqref="F7:F11" xr:uid="{00000000-0002-0000-0000-000003000000}"/>
  </dataValidation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K34"/>
  <sheetViews>
    <sheetView topLeftCell="E1" workbookViewId="0">
      <selection activeCell="A13" sqref="A6:A13"/>
    </sheetView>
  </sheetViews>
  <sheetFormatPr defaultColWidth="11.42578125" defaultRowHeight="13.5"/>
  <cols>
    <col min="1" max="1" width="22.42578125" customWidth="1"/>
    <col min="3" max="3" width="16" customWidth="1"/>
    <col min="4" max="4" width="13.7109375" customWidth="1"/>
    <col min="5" max="5" width="17.28515625" customWidth="1"/>
    <col min="6" max="6" width="16.5703125" customWidth="1"/>
    <col min="7" max="7" width="28.28515625" customWidth="1"/>
    <col min="8" max="8" width="19.85546875" customWidth="1"/>
    <col min="9" max="9" width="20.140625" customWidth="1"/>
    <col min="11" max="11" width="17.28515625" customWidth="1"/>
  </cols>
  <sheetData>
    <row r="1" spans="1:11" ht="13.5" customHeight="1">
      <c r="A1" s="105"/>
      <c r="B1" s="108" t="s">
        <v>101</v>
      </c>
      <c r="C1" s="108"/>
      <c r="D1" s="108"/>
      <c r="E1" s="108"/>
      <c r="F1" s="108"/>
      <c r="G1" s="109"/>
      <c r="H1" s="72" t="s">
        <v>1</v>
      </c>
      <c r="I1" s="72"/>
    </row>
    <row r="2" spans="1:11" ht="13.5" customHeight="1">
      <c r="A2" s="105"/>
      <c r="B2" s="108"/>
      <c r="C2" s="108"/>
      <c r="D2" s="108"/>
      <c r="E2" s="108"/>
      <c r="F2" s="108"/>
      <c r="G2" s="109"/>
      <c r="H2" s="72" t="s">
        <v>2</v>
      </c>
      <c r="I2" s="72"/>
    </row>
    <row r="3" spans="1:11" ht="13.5" customHeight="1">
      <c r="A3" s="112"/>
      <c r="B3" s="110"/>
      <c r="C3" s="110"/>
      <c r="D3" s="110"/>
      <c r="E3" s="110"/>
      <c r="F3" s="110"/>
      <c r="G3" s="111"/>
      <c r="H3" s="72" t="s">
        <v>3</v>
      </c>
      <c r="I3" s="72"/>
    </row>
    <row r="4" spans="1:11" ht="25.5" customHeight="1">
      <c r="A4" s="90" t="s">
        <v>4</v>
      </c>
      <c r="B4" s="91" t="s">
        <v>5</v>
      </c>
      <c r="C4" s="92" t="s">
        <v>102</v>
      </c>
      <c r="D4" s="92" t="s">
        <v>103</v>
      </c>
      <c r="E4" s="92" t="s">
        <v>15</v>
      </c>
      <c r="F4" s="92"/>
      <c r="G4" s="92" t="s">
        <v>104</v>
      </c>
      <c r="H4" s="91" t="s">
        <v>105</v>
      </c>
      <c r="I4" s="92" t="s">
        <v>106</v>
      </c>
      <c r="J4" s="106" t="s">
        <v>107</v>
      </c>
      <c r="K4" s="92" t="s">
        <v>108</v>
      </c>
    </row>
    <row r="5" spans="1:11" ht="22.5">
      <c r="A5" s="90"/>
      <c r="B5" s="91"/>
      <c r="C5" s="91"/>
      <c r="D5" s="92"/>
      <c r="E5" s="16" t="s">
        <v>20</v>
      </c>
      <c r="F5" s="16" t="s">
        <v>109</v>
      </c>
      <c r="G5" s="91"/>
      <c r="H5" s="91"/>
      <c r="I5" s="92"/>
      <c r="J5" s="107"/>
      <c r="K5" s="92"/>
    </row>
    <row r="6" spans="1:11" ht="88.5" customHeight="1">
      <c r="A6" s="93" t="s">
        <v>22</v>
      </c>
      <c r="B6" s="60" t="s">
        <v>23</v>
      </c>
      <c r="C6" s="19" t="str">
        <f>'IDENTIFICACION Y ANALISIS'!L6</f>
        <v xml:space="preserve">ZONA DE RIESGO MODERADA </v>
      </c>
      <c r="D6" s="18" t="str">
        <f>'EVALUACION DEL RIESGO'!P6</f>
        <v>ZONA DE RIESGO BAJA</v>
      </c>
      <c r="E6" s="26" t="str">
        <f>'EVALUACION DEL RIESGO'!Q6</f>
        <v>Cambia la evaluación antes de controles</v>
      </c>
      <c r="F6" s="22" t="str">
        <f>'EVALUACION DEL RIESGO'!R6</f>
        <v xml:space="preserve"> Aceptar el riesgo</v>
      </c>
      <c r="G6" s="48" t="s">
        <v>110</v>
      </c>
      <c r="H6" s="21" t="s">
        <v>111</v>
      </c>
      <c r="I6" s="49" t="s">
        <v>112</v>
      </c>
      <c r="J6" s="35" t="s">
        <v>113</v>
      </c>
      <c r="K6" s="52" t="s">
        <v>114</v>
      </c>
    </row>
    <row r="7" spans="1:11" ht="56.25">
      <c r="A7" s="94"/>
      <c r="B7" s="60" t="s">
        <v>30</v>
      </c>
      <c r="C7" s="19" t="str">
        <f>'IDENTIFICACION Y ANALISIS'!L7</f>
        <v>ZONA DE RIESGO BAJA</v>
      </c>
      <c r="D7" s="18" t="str">
        <f>'EVALUACION DEL RIESGO'!P7</f>
        <v>ZONA DE RIESGO BAJA</v>
      </c>
      <c r="E7" s="26" t="str">
        <f>'EVALUACION DEL RIESGO'!Q7</f>
        <v>Se mantiene en la zona de riesgo</v>
      </c>
      <c r="F7" s="22" t="str">
        <f>'EVALUACION DEL RIESGO'!R7</f>
        <v xml:space="preserve">Mitigar el riesgo </v>
      </c>
      <c r="G7" s="48" t="s">
        <v>115</v>
      </c>
      <c r="H7" s="21" t="s">
        <v>111</v>
      </c>
      <c r="I7" s="6" t="s">
        <v>116</v>
      </c>
      <c r="J7" s="35" t="s">
        <v>113</v>
      </c>
      <c r="K7" s="52" t="s">
        <v>117</v>
      </c>
    </row>
    <row r="8" spans="1:11" ht="78.75">
      <c r="A8" s="94"/>
      <c r="B8" s="60" t="s">
        <v>35</v>
      </c>
      <c r="C8" s="19" t="str">
        <f>'IDENTIFICACION Y ANALISIS'!L8</f>
        <v xml:space="preserve">ZONA DE RIESGO MODERADA </v>
      </c>
      <c r="D8" s="18" t="str">
        <f>'EVALUACION DEL RIESGO'!P8</f>
        <v>ZONA DE RIESGO BAJA</v>
      </c>
      <c r="E8" s="26" t="str">
        <f>'EVALUACION DEL RIESGO'!Q8</f>
        <v>Cambia la evaluación antes de controles</v>
      </c>
      <c r="F8" s="22" t="str">
        <f>'EVALUACION DEL RIESGO'!R8</f>
        <v xml:space="preserve">Mitigar el riesgo </v>
      </c>
      <c r="G8" s="48" t="s">
        <v>118</v>
      </c>
      <c r="H8" s="21" t="s">
        <v>119</v>
      </c>
      <c r="I8" s="6" t="s">
        <v>116</v>
      </c>
      <c r="J8" s="35" t="s">
        <v>113</v>
      </c>
      <c r="K8" s="52" t="s">
        <v>120</v>
      </c>
    </row>
    <row r="9" spans="1:11" ht="45">
      <c r="A9" s="94"/>
      <c r="B9" s="60" t="s">
        <v>37</v>
      </c>
      <c r="C9" s="19" t="str">
        <f>'IDENTIFICACION Y ANALISIS'!L9</f>
        <v xml:space="preserve">ZONA DE RIESGO MODERADA </v>
      </c>
      <c r="D9" s="18" t="str">
        <f>'EVALUACION DEL RIESGO'!P9</f>
        <v>ZONA DE RIESGO BAJA</v>
      </c>
      <c r="E9" s="26" t="str">
        <f>'EVALUACION DEL RIESGO'!Q9</f>
        <v>Cambia la evaluación antes de controles</v>
      </c>
      <c r="F9" s="22" t="str">
        <f>'EVALUACION DEL RIESGO'!R9</f>
        <v xml:space="preserve">Mitigar el riesgo </v>
      </c>
      <c r="G9" s="48" t="s">
        <v>121</v>
      </c>
      <c r="H9" s="21" t="s">
        <v>122</v>
      </c>
      <c r="I9" s="6" t="s">
        <v>116</v>
      </c>
      <c r="J9" s="35" t="s">
        <v>113</v>
      </c>
      <c r="K9" s="52" t="s">
        <v>123</v>
      </c>
    </row>
    <row r="10" spans="1:11" ht="36">
      <c r="A10" s="94"/>
      <c r="B10" s="60" t="s">
        <v>39</v>
      </c>
      <c r="C10" s="19" t="str">
        <f>'IDENTIFICACION Y ANALISIS'!L10</f>
        <v xml:space="preserve">ZONA DE RIESGO MODERADA </v>
      </c>
      <c r="D10" s="18" t="str">
        <f>'EVALUACION DEL RIESGO'!P10</f>
        <v>ZONA DE RIESGO MODERADA</v>
      </c>
      <c r="E10" s="26" t="str">
        <f>'EVALUACION DEL RIESGO'!Q10</f>
        <v>Cambia la evaluación antes de controles</v>
      </c>
      <c r="F10" s="22" t="str">
        <f>'EVALUACION DEL RIESGO'!R10</f>
        <v xml:space="preserve">Mitigar el riesgo </v>
      </c>
      <c r="G10" s="48" t="s">
        <v>124</v>
      </c>
      <c r="H10" s="21" t="s">
        <v>125</v>
      </c>
      <c r="I10" s="6" t="s">
        <v>116</v>
      </c>
      <c r="J10" s="35" t="s">
        <v>113</v>
      </c>
      <c r="K10" s="52" t="s">
        <v>126</v>
      </c>
    </row>
    <row r="11" spans="1:11" ht="78.75">
      <c r="A11" s="94"/>
      <c r="B11" s="60" t="s">
        <v>44</v>
      </c>
      <c r="C11" s="19" t="str">
        <f>'IDENTIFICACION Y ANALISIS'!L11</f>
        <v xml:space="preserve">ZONA DE RIESGO MODERADA </v>
      </c>
      <c r="D11" s="18" t="str">
        <f>'EVALUACION DEL RIESGO'!P11</f>
        <v>ZONA DE RIESGO BAJA</v>
      </c>
      <c r="E11" s="26" t="str">
        <f>'EVALUACION DEL RIESGO'!Q11</f>
        <v>Cambia la evaluación antes de controles</v>
      </c>
      <c r="F11" s="22" t="str">
        <f>'EVALUACION DEL RIESGO'!R11</f>
        <v xml:space="preserve">Mitigar el riesgo </v>
      </c>
      <c r="G11" s="48" t="s">
        <v>127</v>
      </c>
      <c r="H11" s="21" t="s">
        <v>128</v>
      </c>
      <c r="I11" s="6" t="s">
        <v>116</v>
      </c>
      <c r="J11" s="35" t="s">
        <v>113</v>
      </c>
      <c r="K11" s="52" t="s">
        <v>129</v>
      </c>
    </row>
    <row r="12" spans="1:11" ht="76.5">
      <c r="A12" s="94"/>
      <c r="B12" s="61" t="s">
        <v>46</v>
      </c>
      <c r="C12" s="19" t="str">
        <f>'IDENTIFICACION Y ANALISIS'!L12</f>
        <v>ZONA DE RIESGO BAJA</v>
      </c>
      <c r="D12" s="18" t="str">
        <f>'EVALUACION DEL RIESGO'!P12</f>
        <v>ZONA DE RIESGO BAJA</v>
      </c>
      <c r="E12" s="26" t="str">
        <f>'EVALUACION DEL RIESGO'!Q12</f>
        <v>Se mantiene en la zona de riesgo</v>
      </c>
      <c r="F12" s="22" t="str">
        <f>'EVALUACION DEL RIESGO'!R12</f>
        <v xml:space="preserve"> Aceptar el riesgo</v>
      </c>
      <c r="G12" s="50" t="s">
        <v>130</v>
      </c>
      <c r="H12" s="39" t="s">
        <v>131</v>
      </c>
      <c r="I12" s="51" t="s">
        <v>112</v>
      </c>
      <c r="J12" s="35" t="s">
        <v>113</v>
      </c>
      <c r="K12" s="52" t="s">
        <v>132</v>
      </c>
    </row>
    <row r="13" spans="1:11" ht="41.25">
      <c r="A13" s="95"/>
      <c r="B13" s="42" t="s">
        <v>49</v>
      </c>
      <c r="C13" s="19" t="str">
        <f>'IDENTIFICACION Y ANALISIS'!L13</f>
        <v xml:space="preserve">ZONA DE RIESGO MODERADA </v>
      </c>
      <c r="D13" s="18" t="str">
        <f>'EVALUACION DEL RIESGO'!P13</f>
        <v>ZONA DE RIESGO BAJA</v>
      </c>
      <c r="E13" s="26" t="str">
        <f>'EVALUACION DEL RIESGO'!Q13</f>
        <v>Se mantiene en la zona de riesgo</v>
      </c>
      <c r="F13" s="22" t="str">
        <f>'EVALUACION DEL RIESGO'!R13</f>
        <v xml:space="preserve"> Mitigar el riesgo</v>
      </c>
      <c r="G13" s="62" t="s">
        <v>133</v>
      </c>
      <c r="H13" s="21" t="s">
        <v>134</v>
      </c>
      <c r="I13" s="49" t="s">
        <v>135</v>
      </c>
      <c r="J13" s="35" t="s">
        <v>113</v>
      </c>
      <c r="K13" s="63" t="s">
        <v>136</v>
      </c>
    </row>
    <row r="14" spans="1:11" s="40" customFormat="1">
      <c r="A14" s="41"/>
      <c r="B14" s="42"/>
      <c r="C14" s="43"/>
      <c r="D14" s="43"/>
      <c r="E14" s="44"/>
      <c r="F14" s="45"/>
      <c r="G14" s="44"/>
      <c r="H14" s="46"/>
      <c r="I14" s="47"/>
    </row>
    <row r="15" spans="1:11">
      <c r="A15" s="15" t="s">
        <v>137</v>
      </c>
      <c r="B15" s="89" t="s">
        <v>138</v>
      </c>
      <c r="C15" s="89"/>
      <c r="D15" s="89"/>
      <c r="E15" s="89"/>
      <c r="F15" s="89"/>
      <c r="G15" s="89"/>
      <c r="H15" s="89" t="s">
        <v>139</v>
      </c>
      <c r="I15" s="89"/>
    </row>
    <row r="16" spans="1:11">
      <c r="A16" s="15" t="s">
        <v>140</v>
      </c>
      <c r="B16" s="89" t="s">
        <v>141</v>
      </c>
      <c r="C16" s="89"/>
      <c r="D16" s="89"/>
      <c r="E16" s="89"/>
      <c r="F16" s="89"/>
      <c r="G16" s="89"/>
      <c r="H16" s="89" t="s">
        <v>142</v>
      </c>
      <c r="I16" s="89"/>
    </row>
    <row r="17" spans="1:9">
      <c r="A17" s="15" t="s">
        <v>143</v>
      </c>
      <c r="B17" s="89" t="s">
        <v>141</v>
      </c>
      <c r="C17" s="89"/>
      <c r="D17" s="89"/>
      <c r="E17" s="89"/>
      <c r="F17" s="89"/>
      <c r="G17" s="89"/>
      <c r="H17" s="89" t="s">
        <v>142</v>
      </c>
      <c r="I17" s="89"/>
    </row>
    <row r="18" spans="1:9">
      <c r="A18" s="15" t="s">
        <v>144</v>
      </c>
      <c r="B18" s="96">
        <v>45031</v>
      </c>
      <c r="C18" s="97"/>
    </row>
    <row r="20" spans="1:9">
      <c r="A20" s="98" t="s">
        <v>145</v>
      </c>
      <c r="B20" s="98"/>
      <c r="C20" s="98"/>
      <c r="D20" s="98"/>
      <c r="E20" s="98"/>
      <c r="F20" s="98"/>
      <c r="G20" s="98"/>
      <c r="H20" s="98"/>
      <c r="I20" s="98"/>
    </row>
    <row r="21" spans="1:9">
      <c r="A21" s="98" t="s">
        <v>146</v>
      </c>
      <c r="B21" s="98"/>
      <c r="C21" s="98"/>
      <c r="D21" s="98"/>
      <c r="E21" s="98"/>
      <c r="F21" s="98" t="s">
        <v>147</v>
      </c>
      <c r="G21" s="98"/>
      <c r="H21" s="98"/>
      <c r="I21" s="98"/>
    </row>
    <row r="22" spans="1:9">
      <c r="A22" s="99" t="s">
        <v>148</v>
      </c>
      <c r="B22" s="100"/>
      <c r="C22" s="100"/>
      <c r="D22" s="100"/>
      <c r="E22" s="101"/>
      <c r="F22" s="102">
        <v>43554</v>
      </c>
      <c r="G22" s="103"/>
      <c r="H22" s="103"/>
      <c r="I22" s="104"/>
    </row>
    <row r="23" spans="1:9" ht="39" customHeight="1">
      <c r="A23" s="99" t="s">
        <v>149</v>
      </c>
      <c r="B23" s="100"/>
      <c r="C23" s="100"/>
      <c r="D23" s="100"/>
      <c r="E23" s="101"/>
      <c r="F23" s="103">
        <v>45031</v>
      </c>
      <c r="G23" s="100"/>
      <c r="H23" s="100"/>
      <c r="I23" s="101"/>
    </row>
    <row r="24" spans="1:9">
      <c r="A24" s="105"/>
      <c r="B24" s="105"/>
      <c r="C24" s="105"/>
      <c r="D24" s="105"/>
      <c r="E24" s="105"/>
      <c r="F24" s="105"/>
      <c r="G24" s="105"/>
      <c r="H24" s="105"/>
      <c r="I24" s="105"/>
    </row>
    <row r="25" spans="1:9">
      <c r="A25" s="105"/>
      <c r="B25" s="105"/>
      <c r="C25" s="105"/>
      <c r="D25" s="105"/>
      <c r="E25" s="105"/>
      <c r="F25" s="105"/>
      <c r="G25" s="105"/>
      <c r="H25" s="105"/>
      <c r="I25" s="105"/>
    </row>
    <row r="26" spans="1:9">
      <c r="A26" s="105"/>
      <c r="B26" s="105"/>
      <c r="C26" s="105"/>
      <c r="D26" s="105"/>
      <c r="E26" s="105"/>
      <c r="F26" s="105"/>
      <c r="G26" s="105"/>
      <c r="H26" s="105"/>
      <c r="I26" s="105"/>
    </row>
    <row r="27" spans="1:9">
      <c r="A27" s="105"/>
      <c r="B27" s="105"/>
      <c r="C27" s="105"/>
      <c r="D27" s="105"/>
      <c r="E27" s="105"/>
      <c r="F27" s="105"/>
      <c r="G27" s="105"/>
      <c r="H27" s="105"/>
      <c r="I27" s="105"/>
    </row>
    <row r="28" spans="1:9">
      <c r="A28" s="105"/>
      <c r="B28" s="105"/>
      <c r="C28" s="105"/>
      <c r="D28" s="105"/>
      <c r="E28" s="105"/>
      <c r="F28" s="105"/>
      <c r="G28" s="105"/>
      <c r="H28" s="105"/>
      <c r="I28" s="105"/>
    </row>
    <row r="29" spans="1:9">
      <c r="A29" s="105"/>
      <c r="B29" s="105"/>
      <c r="C29" s="105"/>
      <c r="D29" s="105"/>
      <c r="E29" s="105"/>
      <c r="F29" s="105"/>
      <c r="G29" s="105"/>
      <c r="H29" s="105"/>
      <c r="I29" s="105"/>
    </row>
    <row r="30" spans="1:9">
      <c r="A30" s="105"/>
      <c r="B30" s="105"/>
      <c r="C30" s="105"/>
      <c r="D30" s="105"/>
      <c r="E30" s="105"/>
      <c r="F30" s="105"/>
      <c r="G30" s="105"/>
      <c r="H30" s="105"/>
      <c r="I30" s="105"/>
    </row>
    <row r="31" spans="1:9">
      <c r="A31" s="105"/>
      <c r="B31" s="105"/>
      <c r="C31" s="105"/>
      <c r="D31" s="105"/>
      <c r="E31" s="105"/>
      <c r="F31" s="105"/>
      <c r="G31" s="105"/>
      <c r="H31" s="105"/>
      <c r="I31" s="105"/>
    </row>
    <row r="32" spans="1:9">
      <c r="A32" s="105"/>
      <c r="B32" s="105"/>
      <c r="C32" s="105"/>
      <c r="D32" s="105"/>
      <c r="E32" s="105"/>
      <c r="F32" s="105"/>
      <c r="G32" s="105"/>
      <c r="H32" s="105"/>
      <c r="I32" s="105"/>
    </row>
    <row r="33" spans="1:9">
      <c r="A33" s="105"/>
      <c r="B33" s="105"/>
      <c r="C33" s="105"/>
      <c r="D33" s="105"/>
      <c r="E33" s="105"/>
      <c r="F33" s="105"/>
      <c r="G33" s="105"/>
      <c r="H33" s="105"/>
      <c r="I33" s="105"/>
    </row>
    <row r="34" spans="1:9">
      <c r="A34" s="105"/>
      <c r="B34" s="105"/>
      <c r="C34" s="105"/>
      <c r="D34" s="105"/>
      <c r="E34" s="105"/>
      <c r="F34" s="105"/>
      <c r="G34" s="105"/>
      <c r="H34" s="105"/>
      <c r="I34" s="105"/>
    </row>
  </sheetData>
  <mergeCells count="52">
    <mergeCell ref="J4:J5"/>
    <mergeCell ref="K4:K5"/>
    <mergeCell ref="B1:G3"/>
    <mergeCell ref="A1:A3"/>
    <mergeCell ref="H1:I1"/>
    <mergeCell ref="H2:I2"/>
    <mergeCell ref="H3:I3"/>
    <mergeCell ref="A32:E32"/>
    <mergeCell ref="F32:I32"/>
    <mergeCell ref="A33:E33"/>
    <mergeCell ref="F33:I33"/>
    <mergeCell ref="A34:E34"/>
    <mergeCell ref="F34:I34"/>
    <mergeCell ref="A29:E29"/>
    <mergeCell ref="F29:I29"/>
    <mergeCell ref="A30:E30"/>
    <mergeCell ref="F30:I30"/>
    <mergeCell ref="A31:E31"/>
    <mergeCell ref="F31:I31"/>
    <mergeCell ref="A26:E26"/>
    <mergeCell ref="F26:I26"/>
    <mergeCell ref="A27:E27"/>
    <mergeCell ref="F27:I27"/>
    <mergeCell ref="A28:E28"/>
    <mergeCell ref="F28:I28"/>
    <mergeCell ref="A23:E23"/>
    <mergeCell ref="F23:I23"/>
    <mergeCell ref="A24:E24"/>
    <mergeCell ref="F24:I24"/>
    <mergeCell ref="A25:E25"/>
    <mergeCell ref="F25:I25"/>
    <mergeCell ref="B18:C18"/>
    <mergeCell ref="A20:I20"/>
    <mergeCell ref="A21:E21"/>
    <mergeCell ref="F21:I21"/>
    <mergeCell ref="A22:E22"/>
    <mergeCell ref="F22:I22"/>
    <mergeCell ref="B17:G17"/>
    <mergeCell ref="H17:I17"/>
    <mergeCell ref="A4:A5"/>
    <mergeCell ref="B4:B5"/>
    <mergeCell ref="C4:C5"/>
    <mergeCell ref="D4:D5"/>
    <mergeCell ref="E4:F4"/>
    <mergeCell ref="G4:G5"/>
    <mergeCell ref="H4:H5"/>
    <mergeCell ref="I4:I5"/>
    <mergeCell ref="B15:G15"/>
    <mergeCell ref="H15:I15"/>
    <mergeCell ref="B16:G16"/>
    <mergeCell ref="H16:I16"/>
    <mergeCell ref="A6:A13"/>
  </mergeCells>
  <conditionalFormatting sqref="E6:E14">
    <cfRule type="cellIs" dxfId="23" priority="33" stopIfTrue="1" operator="equal">
      <formula>"Se mantiene en la zona de riesgo"</formula>
    </cfRule>
    <cfRule type="cellIs" dxfId="22" priority="34" stopIfTrue="1" operator="equal">
      <formula>"Cambia la evaluación antes de controles"</formula>
    </cfRule>
  </conditionalFormatting>
  <conditionalFormatting sqref="E6:E14">
    <cfRule type="cellIs" dxfId="21" priority="35" stopIfTrue="1" operator="equal">
      <formula>"Cambia la evaluación antes de controles"</formula>
    </cfRule>
    <cfRule type="cellIs" dxfId="20" priority="36" stopIfTrue="1" operator="equal">
      <formula>"Se mantiene en la zona de riesgo"</formula>
    </cfRule>
  </conditionalFormatting>
  <conditionalFormatting sqref="F6:F14">
    <cfRule type="cellIs" dxfId="19" priority="29" stopIfTrue="1" operator="equal">
      <formula>"Se mantiene en la zona de riesgo"</formula>
    </cfRule>
    <cfRule type="cellIs" dxfId="18" priority="30" stopIfTrue="1" operator="equal">
      <formula>"Cambia la evaluación antes de controles"</formula>
    </cfRule>
  </conditionalFormatting>
  <conditionalFormatting sqref="F6:F14">
    <cfRule type="cellIs" dxfId="17" priority="31" stopIfTrue="1" operator="equal">
      <formula>"Cambia la evaluación antes de controles"</formula>
    </cfRule>
    <cfRule type="cellIs" dxfId="16" priority="32" stopIfTrue="1" operator="equal">
      <formula>"Se mantiene en la zona de riesgo"</formula>
    </cfRule>
  </conditionalFormatting>
  <conditionalFormatting sqref="C6:C14">
    <cfRule type="cellIs" dxfId="15" priority="21" stopIfTrue="1" operator="equal">
      <formula>"ZONA DE RIESGO EXTREMA"</formula>
    </cfRule>
    <cfRule type="cellIs" dxfId="14" priority="22" stopIfTrue="1" operator="equal">
      <formula>"ZONA DE RIESGO ALTA"</formula>
    </cfRule>
    <cfRule type="cellIs" dxfId="13" priority="23" stopIfTrue="1" operator="equal">
      <formula>"ZONA DE RIESGO MODERADA"</formula>
    </cfRule>
    <cfRule type="cellIs" dxfId="12" priority="24" stopIfTrue="1" operator="equal">
      <formula>"ZONA DE RIESGO BAJA"</formula>
    </cfRule>
  </conditionalFormatting>
  <conditionalFormatting sqref="D6:D14">
    <cfRule type="cellIs" dxfId="11" priority="13" stopIfTrue="1" operator="equal">
      <formula>"ZONA DE RIESGO EXTREMA"</formula>
    </cfRule>
    <cfRule type="cellIs" dxfId="10" priority="14" stopIfTrue="1" operator="equal">
      <formula>"ZONA DE RIESGO ALTA"</formula>
    </cfRule>
    <cfRule type="cellIs" dxfId="9" priority="15" stopIfTrue="1" operator="equal">
      <formula>"ZONA DE RIESGO MODERADA"</formula>
    </cfRule>
    <cfRule type="cellIs" dxfId="8" priority="16" stopIfTrue="1" operator="equal">
      <formula>"ZONA DE RIESGO BAJA"</formula>
    </cfRule>
  </conditionalFormatting>
  <conditionalFormatting sqref="G6">
    <cfRule type="cellIs" dxfId="7" priority="5" stopIfTrue="1" operator="equal">
      <formula>"Se mantiene en la zona de riesgo"</formula>
    </cfRule>
    <cfRule type="cellIs" dxfId="6" priority="6" stopIfTrue="1" operator="equal">
      <formula>"Cambia la evaluación antes de controles"</formula>
    </cfRule>
  </conditionalFormatting>
  <conditionalFormatting sqref="G6">
    <cfRule type="cellIs" dxfId="5" priority="7" stopIfTrue="1" operator="equal">
      <formula>"Cambia la evaluación antes de controles"</formula>
    </cfRule>
    <cfRule type="cellIs" dxfId="4" priority="8" stopIfTrue="1" operator="equal">
      <formula>"Se mantiene en la zona de riesgo"</formula>
    </cfRule>
  </conditionalFormatting>
  <conditionalFormatting sqref="G7:G12 G14">
    <cfRule type="cellIs" dxfId="3" priority="1" stopIfTrue="1" operator="equal">
      <formula>"Se mantiene en la zona de riesgo"</formula>
    </cfRule>
    <cfRule type="cellIs" dxfId="2" priority="2" stopIfTrue="1" operator="equal">
      <formula>"Cambia la evaluación antes de controles"</formula>
    </cfRule>
  </conditionalFormatting>
  <conditionalFormatting sqref="G7:G12 G14">
    <cfRule type="cellIs" dxfId="1" priority="3" stopIfTrue="1" operator="equal">
      <formula>"Cambia la evaluación antes de controles"</formula>
    </cfRule>
    <cfRule type="cellIs" dxfId="0" priority="4" stopIfTrue="1" operator="equal">
      <formula>"Se mantiene en la zona de riesgo"</formula>
    </cfRule>
  </conditionalFormatting>
  <dataValidations count="2">
    <dataValidation allowBlank="1" showInputMessage="1" showErrorMessage="1" promptTitle="EVENTO INCIERTO" prompt="Escriba AQUI el evento incierto, positivo o negativo que se pueda presentar motivado por la FORTALEZA, OPORTUNIDAD, DEBILIDAD o AMENAZA" sqref="G9:G10 G14" xr:uid="{00000000-0002-0000-0200-000000000000}"/>
    <dataValidation allowBlank="1" showInputMessage="1" showErrorMessage="1" promptTitle="EVENTO INCIERTO" sqref="G7 G11:G12" xr:uid="{15857AE3-E6D4-4B9F-919A-65E9DF54A768}"/>
  </dataValidation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0a869d-cec4-4f9f-ad5f-6abe3d0f0ae2">
      <UserInfo>
        <DisplayName/>
        <AccountId xsi:nil="true"/>
        <AccountType/>
      </UserInfo>
    </SharedWithUsers>
    <Contrato_x0020_Activo xmlns="25c15988-2876-44c7-abc0-1bdffd82a190">true</Contrato_x0020_Activo>
    <lcf76f155ced4ddcb4097134ff3c332f xmlns="25c15988-2876-44c7-abc0-1bdffd82a190">
      <Terms xmlns="http://schemas.microsoft.com/office/infopath/2007/PartnerControls"/>
    </lcf76f155ced4ddcb4097134ff3c332f>
    <TaxCatchAll xmlns="ec0a869d-cec4-4f9f-ad5f-6abe3d0f0ae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D3FE989F8CBD46B26CBBE909B6ABC4" ma:contentTypeVersion="19" ma:contentTypeDescription="Crear nuevo documento." ma:contentTypeScope="" ma:versionID="fa7204d54430a7e9c1e67f48665b6a0b">
  <xsd:schema xmlns:xsd="http://www.w3.org/2001/XMLSchema" xmlns:xs="http://www.w3.org/2001/XMLSchema" xmlns:p="http://schemas.microsoft.com/office/2006/metadata/properties" xmlns:ns2="25c15988-2876-44c7-abc0-1bdffd82a190" xmlns:ns3="ec0a869d-cec4-4f9f-ad5f-6abe3d0f0ae2" targetNamespace="http://schemas.microsoft.com/office/2006/metadata/properties" ma:root="true" ma:fieldsID="f3b689e2b6f4f130cb02ba860c73711d" ns2:_="" ns3:_="">
    <xsd:import namespace="25c15988-2876-44c7-abc0-1bdffd82a190"/>
    <xsd:import namespace="ec0a869d-cec4-4f9f-ad5f-6abe3d0f0a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ontrato_x0020_Activo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5988-2876-44c7-abc0-1bdffd82a1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ontrato_x0020_Activo" ma:index="21" nillable="true" ma:displayName="Contrato Activo" ma:default="1" ma:internalName="Contrato_x0020_Activo">
      <xsd:simpleType>
        <xsd:restriction base="dms:Boolea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35e9f9a-3d58-498d-8726-342365405c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a869d-cec4-4f9f-ad5f-6abe3d0f0ae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ad63409-134b-489a-88c1-01316cd55720}" ma:internalName="TaxCatchAll" ma:showField="CatchAllData" ma:web="ec0a869d-cec4-4f9f-ad5f-6abe3d0f0a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D82756-E040-491E-8B1A-38DDB77D6BD3}"/>
</file>

<file path=customXml/itemProps2.xml><?xml version="1.0" encoding="utf-8"?>
<ds:datastoreItem xmlns:ds="http://schemas.openxmlformats.org/officeDocument/2006/customXml" ds:itemID="{3A9F27AF-E3BB-4AEE-9021-3C7FE7BFF98C}"/>
</file>

<file path=customXml/itemProps3.xml><?xml version="1.0" encoding="utf-8"?>
<ds:datastoreItem xmlns:ds="http://schemas.openxmlformats.org/officeDocument/2006/customXml" ds:itemID="{E6CCBF3F-00DF-4715-8A84-CF6DC637C3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/>
  <cp:revision/>
  <dcterms:created xsi:type="dcterms:W3CDTF">2018-07-19T12:47:44Z</dcterms:created>
  <dcterms:modified xsi:type="dcterms:W3CDTF">2024-12-12T13:58:47Z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0x01010096D3FE989F8CBD46B26CBBE909B6ABC4</vt:lpwstr>
  </property>
  <property fmtid="{D5CDD505-2E9C-101B-9397-08002B2CF9AE}" pid="3" name="Order">
    <vt:r8>646800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</Properties>
</file>