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uby\OneDrive\Documentos\SIMPLIT\TNE\FORMATOS DE RIESGOS\"/>
    </mc:Choice>
  </mc:AlternateContent>
  <xr:revisionPtr revIDLastSave="0" documentId="8_{35B0A8A9-AEAA-4F36-988F-A9357455102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9" l="1"/>
  <c r="L12" i="9"/>
  <c r="E13" i="12"/>
  <c r="D13" i="12"/>
  <c r="C13" i="12"/>
  <c r="O12" i="9"/>
  <c r="B12" i="9"/>
  <c r="C12" i="9"/>
  <c r="J12" i="11"/>
  <c r="K12" i="11"/>
  <c r="H12" i="11"/>
  <c r="B7" i="9" l="1"/>
  <c r="B8" i="12" s="1"/>
  <c r="B8" i="9"/>
  <c r="B9" i="12" s="1"/>
  <c r="B9" i="9"/>
  <c r="B10" i="12" s="1"/>
  <c r="B10" i="9"/>
  <c r="B11" i="12" s="1"/>
  <c r="B11" i="9"/>
  <c r="B12" i="12" s="1"/>
  <c r="B6" i="9"/>
  <c r="B7" i="12" s="1"/>
  <c r="K11" i="11" l="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  <c r="D8" i="12" l="1"/>
  <c r="D9" i="12"/>
  <c r="D10" i="12"/>
  <c r="D11" i="12"/>
  <c r="D12" i="12"/>
  <c r="D7" i="12"/>
  <c r="C8" i="12"/>
  <c r="C9" i="12"/>
  <c r="C10" i="12"/>
  <c r="C11" i="12"/>
  <c r="C12" i="12"/>
  <c r="C7" i="12"/>
  <c r="C7" i="9" l="1"/>
  <c r="Q7" i="9" s="1"/>
  <c r="C8" i="9"/>
  <c r="Q8" i="9" s="1"/>
  <c r="C9" i="9"/>
  <c r="Q9" i="9" s="1"/>
  <c r="C10" i="9"/>
  <c r="C11" i="9"/>
  <c r="C6" i="9"/>
  <c r="Q6" i="9" s="1"/>
  <c r="E7" i="12" s="1"/>
  <c r="Q10" i="9" l="1"/>
  <c r="E11" i="12" s="1"/>
  <c r="E10" i="12"/>
  <c r="E12" i="12"/>
  <c r="E9" i="12"/>
  <c r="E8" i="12"/>
  <c r="O11" i="9"/>
  <c r="N11" i="9"/>
  <c r="L11" i="9"/>
  <c r="O10" i="9"/>
  <c r="N10" i="9"/>
  <c r="L10" i="9"/>
  <c r="O9" i="9"/>
  <c r="N9" i="9"/>
  <c r="L9" i="9"/>
  <c r="O8" i="9"/>
  <c r="N8" i="9"/>
  <c r="L8" i="9"/>
  <c r="O7" i="9"/>
  <c r="N7" i="9"/>
  <c r="L7" i="9"/>
  <c r="O6" i="9"/>
  <c r="N6" i="9"/>
  <c r="L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<sst xmlns="http://schemas.openxmlformats.org/spreadsheetml/2006/main" count="204" uniqueCount="123">
  <si>
    <t>IDENTIFICACION Y ANALISIS DE RIESGOS (IDENTIFICACION Y ANALISIS)</t>
  </si>
  <si>
    <t>HSEQ-FR-25</t>
  </si>
  <si>
    <t xml:space="preserve">VERSION 1 </t>
  </si>
  <si>
    <t>VIGENTE DESDE 30/01/2019</t>
  </si>
  <si>
    <t>PROCESO</t>
  </si>
  <si>
    <t xml:space="preserve"> COD</t>
  </si>
  <si>
    <t>RIESGO/OPORTUNIDAD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</si>
  <si>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</si>
  <si>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</si>
  <si>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</si>
  <si>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</si>
  <si>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</si>
  <si>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</si>
  <si>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</si>
  <si>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Gestión Comercial</t>
  </si>
  <si>
    <t>A1</t>
  </si>
  <si>
    <t xml:space="preserve">Pérdida de oportunidad de negocio, insatisfacción de la gerencia, disminución de ingresos
</t>
  </si>
  <si>
    <t xml:space="preserve">ZONA DE RIESGO ALTA </t>
  </si>
  <si>
    <t>A2</t>
  </si>
  <si>
    <t xml:space="preserve">Ofertas presentadas de manera inadecuada </t>
  </si>
  <si>
    <t>Documentación con remitente equivocado</t>
  </si>
  <si>
    <t>No asegurar el contenido de la información</t>
  </si>
  <si>
    <t>Perdida de clientes Reprocesos</t>
  </si>
  <si>
    <t>ZONA DE RIESGO BAJA</t>
  </si>
  <si>
    <t>A3</t>
  </si>
  <si>
    <t>Documentación presentada de manera individual de un consorcio hace referencia a la presentación de información de cada una de las partes que conforman el consorcio o unión temporal</t>
  </si>
  <si>
    <t>A4</t>
  </si>
  <si>
    <t xml:space="preserve">Contratos firmados a nombre de TNE SAS incumplen con los datos de representación legal y datos generales de la organización.
</t>
  </si>
  <si>
    <t xml:space="preserve">
Inadecuada verificación de la información contractual, firmar un Contrato con información errada</t>
  </si>
  <si>
    <t>No verificar la información con las áreas involucradas</t>
  </si>
  <si>
    <t>Cobros excesivos o insuficientes, Alcances de prestación del servicio no acordados</t>
  </si>
  <si>
    <t>A5</t>
  </si>
  <si>
    <t>Legalización de Contratos</t>
  </si>
  <si>
    <t>Pólizas generadas que difieren de las exigencias del cliente</t>
  </si>
  <si>
    <t>No confrontar la información de las Pólizas con lo exigido en el contrato</t>
  </si>
  <si>
    <t>Reprocesos, amparos fuera de cobertura</t>
  </si>
  <si>
    <t>O1</t>
  </si>
  <si>
    <t>Participación en procesos licitatorios</t>
  </si>
  <si>
    <t>Ofertar en Procesos licitatorios</t>
  </si>
  <si>
    <t>Consulta de plataformas de licitaciones</t>
  </si>
  <si>
    <t>Asignación de contratos para la sostenibilidad de la organización</t>
  </si>
  <si>
    <t>A6</t>
  </si>
  <si>
    <t>EVALUACION DEL RIESGO</t>
  </si>
  <si>
    <t>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</si>
  <si>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</si>
  <si>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</si>
  <si>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</si>
  <si>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</si>
  <si>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</si>
  <si>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</si>
  <si>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</si>
  <si>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</si>
  <si>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</si>
  <si>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</si>
  <si>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</si>
  <si>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</si>
  <si>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Gestion Comercial</t>
  </si>
  <si>
    <t>SI</t>
  </si>
  <si>
    <t xml:space="preserve">Revisión y solicitud de la documentación a los procesos para asegurar la información </t>
  </si>
  <si>
    <t>Preventivo</t>
  </si>
  <si>
    <t>NO</t>
  </si>
  <si>
    <t>CUANDO SE 
REQUIERE</t>
  </si>
  <si>
    <t xml:space="preserve"> Mitigar el riesgo</t>
  </si>
  <si>
    <t>Lectura y revisión de los requisitos de los clientes, asegurandose de la participación sin error
Solicitud de información a los responsables y revisión</t>
  </si>
  <si>
    <t xml:space="preserve">Preventivo </t>
  </si>
  <si>
    <t xml:space="preserve">Mitigar el riesgo </t>
  </si>
  <si>
    <t>Revisión por parte del Gerente Comercial
Basa de datos identificando los contratos que se van a realizar por consorcio</t>
  </si>
  <si>
    <t xml:space="preserve">Lectura Revisión del contrato por el Gerente
</t>
  </si>
  <si>
    <t>Solicitud de pólizas a las aseguradoras
Revisión de pólizas</t>
  </si>
  <si>
    <t>ANUAL</t>
  </si>
  <si>
    <t>Revisión de procesos licitatorios en plataformas
Búsqueda de clientes
Presentación de propuestas</t>
  </si>
  <si>
    <t>MENSUAL</t>
  </si>
  <si>
    <t>ZONA DE RIESGO ALTA</t>
  </si>
  <si>
    <t>Se mantiene en la zona de riesgo</t>
  </si>
  <si>
    <t>No</t>
  </si>
  <si>
    <t>Ninguno</t>
  </si>
  <si>
    <t>NO SE 
REALIZA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</si>
  <si>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Aceptar el riesgo</t>
    </r>
  </si>
  <si>
    <t>Detectivo</t>
  </si>
  <si>
    <t>Rechazar el riesgo</t>
  </si>
  <si>
    <t>Correctivo</t>
  </si>
  <si>
    <t>Transferir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</si>
  <si>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Mitigar el riesgo</t>
    </r>
  </si>
  <si>
    <t>Aprovechar el riesgo</t>
  </si>
  <si>
    <t>Tratamiento del riesgo</t>
  </si>
  <si>
    <t>GRADO DE EXPOSICION INHERENTE</t>
  </si>
  <si>
    <t xml:space="preserve"> 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</si>
  <si>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</si>
  <si>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</si>
  <si>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</si>
  <si>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</si>
  <si>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</si>
  <si>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</si>
  <si>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Implementación del proceso  Gestión Comercial</t>
  </si>
  <si>
    <t>Gestión Gerencial</t>
  </si>
  <si>
    <t>A diario</t>
  </si>
  <si>
    <t xml:space="preserve">SI </t>
  </si>
  <si>
    <t>El proceso se encuentra caracterizado e implementado
Se han gestionado contratos de TNE directamente</t>
  </si>
  <si>
    <t>Lider de Licitaciones
Gestión Comercial</t>
  </si>
  <si>
    <t>Portal de licitaciones 
apertura de nuevos mercados, diversificación de clientes y sectores</t>
  </si>
  <si>
    <t>ELABORADO POR:</t>
  </si>
  <si>
    <t>Leonardo Palacios - Asistente Comercial</t>
  </si>
  <si>
    <t>Coordinador HSEQ</t>
  </si>
  <si>
    <t>REVISADO POR:</t>
  </si>
  <si>
    <t>Alba Marin - Coord HSEQ</t>
  </si>
  <si>
    <t>Gerente</t>
  </si>
  <si>
    <t>APROBADO POR:</t>
  </si>
  <si>
    <t>Mauricio Mora</t>
  </si>
  <si>
    <t>FECHA:</t>
  </si>
  <si>
    <t xml:space="preserve">ESPACIO PARA OBSERVACIONES Y CAMBIOS </t>
  </si>
  <si>
    <t xml:space="preserve">DESCRIPCIÒN DEL CAMBIO </t>
  </si>
  <si>
    <t>FECHA</t>
  </si>
  <si>
    <t>Se actualiza el mapa con el riesgo que aplica a Gestión Comercial por pandemia SARS-Cov 2</t>
  </si>
  <si>
    <t>Baja capacidad de negociación por tratarse de procesos licitatorios</t>
  </si>
  <si>
    <t>No se tiene margen de negociación por que no hay gran interacción entre las partes que negocian, todo se maneja a partir de procesos virtuales</t>
  </si>
  <si>
    <t>Medio de negociación que se utiliza para acceder a procesos de licitación.</t>
  </si>
  <si>
    <t>Oferta y demanda de precios que no se manejan en tiempo real sino por medios virtuales, no existe interacción entre las partes</t>
  </si>
  <si>
    <t>Buscar alternativas de negociacion atraves de los diferentes canales existentes</t>
  </si>
  <si>
    <t>Se revisan los riesgos, se elimina el riesgo Covid pues ya no constituye una amenaza,</t>
  </si>
  <si>
    <t>Documentación presentada en licitaciones
incompleta o que no cumpla los requisitos</t>
  </si>
  <si>
    <t>Presentación de licitaciones con documentación faltante referente a factores técnicos.
Presentación extemporanea sin posibilidad de subsanación, se corre el riesgo de quedar por fuera del proceso</t>
  </si>
  <si>
    <t>Acceso y orden en la información técnica requerida
La información depende de varias fuentes y se pueden dilatar tiempos de entrega
No se lleva control de los tiempos establecidos en el cronograma del proceso licitatorio.</t>
  </si>
  <si>
    <t>Se revisan los riesgos y su calificación, se incluye la A6 como riesgo en 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</si>
</sst>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9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justify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5" borderId="1" xfId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FORMATOS" xfId="1" xr:uid="{00000000-0005-0000-0000-000001000000}"/>
  </cellStyles>
  <dxfs count="46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E4D0B091-F516-47DA-BF40-3621E19FD627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ACE1A22-FB63-4597-A097-EEBE97D62EDB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983BAB59-3181-492C-AD69-41B397FAB194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2"/>
  <sheetViews>
    <sheetView workbookViewId="0">
      <pane xSplit="2" ySplit="5" topLeftCell="C11" activePane="bottomRight" state="frozen"/>
      <selection pane="topRight" activeCell="C1" sqref="C1"/>
      <selection pane="bottomLeft" activeCell="A6" sqref="A6"/>
      <selection pane="bottomRight" activeCell="C12" sqref="C12"/>
    </sheetView>
  </sheetViews>
  <sheetFormatPr baseColWidth="10" defaultColWidth="11.453125" defaultRowHeight="12.5" x14ac:dyDescent="0.25"/>
  <cols>
    <col min="1" max="1" width="21.26953125" customWidth="1"/>
    <col min="3" max="3" width="12.1796875" customWidth="1"/>
    <col min="4" max="4" width="18.26953125" customWidth="1"/>
    <col min="5" max="5" width="23.453125" customWidth="1"/>
    <col min="6" max="6" width="16.54296875" customWidth="1"/>
    <col min="8" max="8" width="17.7265625" customWidth="1"/>
    <col min="11" max="11" width="14" customWidth="1"/>
    <col min="12" max="12" width="13.453125" customWidth="1"/>
  </cols>
  <sheetData>
    <row r="1" spans="1:12" ht="13.5" customHeight="1" x14ac:dyDescent="0.25">
      <c r="A1" s="17"/>
      <c r="B1" s="56" t="s">
        <v>0</v>
      </c>
      <c r="C1" s="56"/>
      <c r="D1" s="56"/>
      <c r="E1" s="56"/>
      <c r="F1" s="56"/>
      <c r="G1" s="56"/>
      <c r="H1" s="56"/>
      <c r="I1" s="56"/>
      <c r="J1" s="54" t="s">
        <v>1</v>
      </c>
      <c r="K1" s="55"/>
    </row>
    <row r="2" spans="1:12" ht="13.5" customHeight="1" x14ac:dyDescent="0.25">
      <c r="A2" s="17"/>
      <c r="B2" s="56"/>
      <c r="C2" s="56"/>
      <c r="D2" s="56"/>
      <c r="E2" s="56"/>
      <c r="F2" s="56"/>
      <c r="G2" s="56"/>
      <c r="H2" s="56"/>
      <c r="I2" s="56"/>
      <c r="J2" s="54" t="s">
        <v>2</v>
      </c>
      <c r="K2" s="55"/>
    </row>
    <row r="3" spans="1:12" ht="13.5" customHeight="1" x14ac:dyDescent="0.25">
      <c r="A3" s="17"/>
      <c r="B3" s="56"/>
      <c r="C3" s="56"/>
      <c r="D3" s="56"/>
      <c r="E3" s="56"/>
      <c r="F3" s="56"/>
      <c r="G3" s="56"/>
      <c r="H3" s="56"/>
      <c r="I3" s="56"/>
      <c r="J3" s="54" t="s">
        <v>3</v>
      </c>
      <c r="K3" s="55"/>
    </row>
    <row r="4" spans="1:12" ht="13.5" customHeight="1" x14ac:dyDescent="0.25">
      <c r="A4" s="27"/>
      <c r="B4" s="26"/>
      <c r="C4" s="26"/>
      <c r="D4" s="26"/>
      <c r="E4" s="26"/>
      <c r="F4" s="26"/>
      <c r="G4" s="26"/>
      <c r="H4" s="26"/>
      <c r="I4" s="26"/>
      <c r="J4" s="25"/>
      <c r="K4" s="28"/>
    </row>
    <row r="5" spans="1:12" ht="24" customHeight="1" x14ac:dyDescent="0.25">
      <c r="A5" s="23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57" t="s">
        <v>13</v>
      </c>
      <c r="L5" s="58"/>
    </row>
    <row r="6" spans="1:12" ht="99" customHeight="1" x14ac:dyDescent="0.25">
      <c r="A6" s="53" t="s">
        <v>14</v>
      </c>
      <c r="B6" s="1" t="s">
        <v>15</v>
      </c>
      <c r="C6" s="21" t="s">
        <v>119</v>
      </c>
      <c r="D6" s="21" t="s">
        <v>120</v>
      </c>
      <c r="E6" s="21" t="s">
        <v>121</v>
      </c>
      <c r="F6" s="21" t="s">
        <v>16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4</v>
      </c>
      <c r="J6" s="3" t="str">
        <f>IF(I6=1,"INSIGNIFICANTE",IF(I6=2,"MENOR",IF(I6=3,"MODERADO",IF(I6=4,"MAYOR",IF(I6=5,"MAXIMO","")))))</f>
        <v>MAYOR</v>
      </c>
      <c r="K6" s="22">
        <f t="shared" ref="K6:K12" si="0">G6*I6</f>
        <v>12</v>
      </c>
      <c r="L6" s="19" t="s">
        <v>17</v>
      </c>
    </row>
    <row r="7" spans="1:12" ht="84.75" customHeight="1" x14ac:dyDescent="0.25">
      <c r="A7" s="53"/>
      <c r="B7" s="1" t="s">
        <v>18</v>
      </c>
      <c r="C7" s="21" t="s">
        <v>19</v>
      </c>
      <c r="D7" s="21" t="s">
        <v>20</v>
      </c>
      <c r="E7" s="59" t="s">
        <v>21</v>
      </c>
      <c r="F7" s="60" t="s">
        <v>22</v>
      </c>
      <c r="G7" s="2">
        <v>1</v>
      </c>
      <c r="H7" s="14" t="str">
        <f t="shared" ref="H7:H12" si="1">IF(G7=1,"RARA",IF(G7=2,"IMPROBABLE",IF(G7=3,"MODERADA",IF(G7=4,"MUY PROBABLE",IF(G7=5,"CASI CIERTA","")))))</f>
        <v>RARA</v>
      </c>
      <c r="I7" s="13">
        <v>3</v>
      </c>
      <c r="J7" s="14" t="str">
        <f t="shared" ref="J7:J12" si="2">IF(I7=1,"INSIGNIFICANTE",IF(I7=2,"MENOR",IF(I7=3,"MODERADO",IF(I7=4,"MAYOR",IF(I7=5,"MAXIMO","")))))</f>
        <v>MODERADO</v>
      </c>
      <c r="K7" s="22">
        <f t="shared" si="0"/>
        <v>3</v>
      </c>
      <c r="L7" s="19" t="s">
        <v>23</v>
      </c>
    </row>
    <row r="8" spans="1:12" ht="145.5" customHeight="1" x14ac:dyDescent="0.25">
      <c r="A8" s="53"/>
      <c r="B8" s="1" t="s">
        <v>24</v>
      </c>
      <c r="C8" s="21" t="s">
        <v>19</v>
      </c>
      <c r="D8" s="21" t="s">
        <v>25</v>
      </c>
      <c r="E8" s="59"/>
      <c r="F8" s="60"/>
      <c r="G8" s="2">
        <v>1</v>
      </c>
      <c r="H8" s="14" t="str">
        <f t="shared" si="1"/>
        <v>RARA</v>
      </c>
      <c r="I8" s="13">
        <v>3</v>
      </c>
      <c r="J8" s="14" t="str">
        <f t="shared" si="2"/>
        <v>MODERADO</v>
      </c>
      <c r="K8" s="22">
        <f t="shared" si="0"/>
        <v>3</v>
      </c>
      <c r="L8" s="19" t="s">
        <v>23</v>
      </c>
    </row>
    <row r="9" spans="1:12" ht="116.25" customHeight="1" x14ac:dyDescent="0.25">
      <c r="A9" s="53"/>
      <c r="B9" s="1" t="s">
        <v>26</v>
      </c>
      <c r="C9" s="21" t="s">
        <v>27</v>
      </c>
      <c r="D9" s="21" t="s">
        <v>28</v>
      </c>
      <c r="E9" s="21" t="s">
        <v>29</v>
      </c>
      <c r="F9" s="21" t="s">
        <v>30</v>
      </c>
      <c r="G9" s="2">
        <v>1</v>
      </c>
      <c r="H9" s="14" t="str">
        <f t="shared" si="1"/>
        <v>RARA</v>
      </c>
      <c r="I9" s="13">
        <v>2</v>
      </c>
      <c r="J9" s="14" t="str">
        <f t="shared" si="2"/>
        <v>MENOR</v>
      </c>
      <c r="K9" s="14">
        <f t="shared" si="0"/>
        <v>2</v>
      </c>
      <c r="L9" s="19" t="s">
        <v>23</v>
      </c>
    </row>
    <row r="10" spans="1:12" ht="30" x14ac:dyDescent="0.25">
      <c r="A10" s="53"/>
      <c r="B10" s="1" t="s">
        <v>31</v>
      </c>
      <c r="C10" s="21" t="s">
        <v>32</v>
      </c>
      <c r="D10" s="21" t="s">
        <v>33</v>
      </c>
      <c r="E10" s="21" t="s">
        <v>34</v>
      </c>
      <c r="F10" s="21" t="s">
        <v>35</v>
      </c>
      <c r="G10" s="2">
        <v>1</v>
      </c>
      <c r="H10" s="14" t="str">
        <f t="shared" si="1"/>
        <v>RARA</v>
      </c>
      <c r="I10" s="13">
        <v>2</v>
      </c>
      <c r="J10" s="14" t="str">
        <f t="shared" si="2"/>
        <v>MENOR</v>
      </c>
      <c r="K10" s="14">
        <f t="shared" si="0"/>
        <v>2</v>
      </c>
      <c r="L10" s="19" t="s">
        <v>23</v>
      </c>
    </row>
    <row r="11" spans="1:12" ht="62.25" customHeight="1" x14ac:dyDescent="0.25">
      <c r="A11" s="53"/>
      <c r="B11" s="1" t="s">
        <v>36</v>
      </c>
      <c r="C11" s="21" t="s">
        <v>37</v>
      </c>
      <c r="D11" s="21" t="s">
        <v>38</v>
      </c>
      <c r="E11" s="21" t="s">
        <v>39</v>
      </c>
      <c r="F11" s="21" t="s">
        <v>40</v>
      </c>
      <c r="G11" s="2">
        <v>4</v>
      </c>
      <c r="H11" s="14" t="str">
        <f t="shared" si="1"/>
        <v>MUY PROBABLE</v>
      </c>
      <c r="I11" s="13">
        <v>3</v>
      </c>
      <c r="J11" s="14" t="str">
        <f t="shared" si="2"/>
        <v>MODERADO</v>
      </c>
      <c r="K11" s="14">
        <f t="shared" si="0"/>
        <v>12</v>
      </c>
      <c r="L11" s="19" t="s">
        <v>17</v>
      </c>
    </row>
    <row r="12" spans="1:12" ht="86.5" customHeight="1" x14ac:dyDescent="0.25">
      <c r="A12" s="53"/>
      <c r="B12" s="1" t="s">
        <v>41</v>
      </c>
      <c r="C12" s="21" t="s">
        <v>113</v>
      </c>
      <c r="D12" s="21" t="s">
        <v>114</v>
      </c>
      <c r="E12" s="21" t="s">
        <v>115</v>
      </c>
      <c r="F12" s="21" t="s">
        <v>116</v>
      </c>
      <c r="G12" s="2">
        <v>3</v>
      </c>
      <c r="H12" s="14" t="str">
        <f t="shared" si="1"/>
        <v>MODERADA</v>
      </c>
      <c r="I12" s="13">
        <v>2</v>
      </c>
      <c r="J12" s="14" t="str">
        <f t="shared" si="2"/>
        <v>MENOR</v>
      </c>
      <c r="K12" s="14">
        <f t="shared" si="0"/>
        <v>6</v>
      </c>
      <c r="L12" s="19" t="s">
        <v>23</v>
      </c>
    </row>
  </sheetData>
  <mergeCells count="8">
    <mergeCell ref="A6:A12"/>
    <mergeCell ref="J3:K3"/>
    <mergeCell ref="J2:K2"/>
    <mergeCell ref="J1:K1"/>
    <mergeCell ref="B1:I3"/>
    <mergeCell ref="K5:L5"/>
    <mergeCell ref="E7:E8"/>
    <mergeCell ref="F7:F8"/>
  </mergeCells>
  <conditionalFormatting sqref="H6:H12">
    <cfRule type="cellIs" dxfId="45" priority="18" stopIfTrue="1" operator="equal">
      <formula>"CASI CIERTA"</formula>
    </cfRule>
    <cfRule type="cellIs" dxfId="44" priority="19" stopIfTrue="1" operator="equal">
      <formula>"MUY PROBABLE"</formula>
    </cfRule>
    <cfRule type="cellIs" dxfId="43" priority="20" stopIfTrue="1" operator="equal">
      <formula>"MODERADA"</formula>
    </cfRule>
    <cfRule type="cellIs" dxfId="42" priority="21" stopIfTrue="1" operator="equal">
      <formula>"IMPROBABLE"</formula>
    </cfRule>
    <cfRule type="cellIs" dxfId="41" priority="22" stopIfTrue="1" operator="equal">
      <formula>"RARA"</formula>
    </cfRule>
  </conditionalFormatting>
  <conditionalFormatting sqref="J6:J12">
    <cfRule type="cellIs" dxfId="40" priority="13" stopIfTrue="1" operator="equal">
      <formula>"MAXIMO"</formula>
    </cfRule>
    <cfRule type="cellIs" dxfId="39" priority="14" stopIfTrue="1" operator="equal">
      <formula>"MAYOR"</formula>
    </cfRule>
    <cfRule type="cellIs" dxfId="38" priority="15" stopIfTrue="1" operator="equal">
      <formula>"MODERADO"</formula>
    </cfRule>
    <cfRule type="cellIs" dxfId="37" priority="16" stopIfTrue="1" operator="equal">
      <formula>"MENOR"</formula>
    </cfRule>
    <cfRule type="cellIs" dxfId="36" priority="17" stopIfTrue="1" operator="equal">
      <formula>"INSIGNIFICANTE"</formula>
    </cfRule>
  </conditionalFormatting>
  <conditionalFormatting sqref="L6:L12">
    <cfRule type="cellIs" dxfId="35" priority="9" stopIfTrue="1" operator="equal">
      <formula>"ZONA DE RIESGO EXTREMA"</formula>
    </cfRule>
    <cfRule type="cellIs" dxfId="34" priority="10" stopIfTrue="1" operator="equal">
      <formula>"ZONA DE RIESGO ALTA"</formula>
    </cfRule>
    <cfRule type="cellIs" dxfId="33" priority="11" stopIfTrue="1" operator="equal">
      <formula>"ZONA DE RIESGO MODERADA"</formula>
    </cfRule>
    <cfRule type="cellIs" dxfId="32" priority="12" stopIfTrue="1" operator="equal">
      <formula>"ZONA DE RIESGO BAJA"</formula>
    </cfRule>
  </conditionalFormatting>
  <dataValidations xWindow="467" yWindow="662" count="4">
    <dataValidation allowBlank="1" showInputMessage="1" showErrorMessage="1" promptTitle="EVENTO INCIERTO" prompt="Escriba AQUI el evento incierto, positivo o negativo que se pueda presentar motivado por la FORTALEZA, OPORTUNIDAD, DEBILIDAD o AMENAZA" sqref="C7:C9" xr:uid="{DA27BDE8-E3E1-4BB3-BD96-270981E0CFCD}"/>
    <dataValidation allowBlank="1" showInputMessage="1" showErrorMessage="1" promptTitle="DESCRIPCION DEL RIESGO" prompt="Debido a (FORTALEZA-OPORTUNIDAD-DEBILIDAD-AMENAZA) se puede presentar (EVENTO INCIERTO) lo que que resultaria en (EFECTO/CONSECUENCIA)" sqref="D7:D10" xr:uid="{B44B34DD-AF2A-40EA-A091-26FBDFBCE19E}"/>
    <dataValidation allowBlank="1" showInputMessage="1" showErrorMessage="1" promptTitle="CAUSAS" prompt="Escriba aqui las causas que podrian generar el EVENTO incierto a causa de la FORTALEZA-OPORTUNIDAD-DEBILIDAD O AMENZA" sqref="E7 E9:E10" xr:uid="{4660F51A-4CE0-4F36-9418-87A48DC2A144}"/>
    <dataValidation allowBlank="1" showInputMessage="1" showErrorMessage="1" promptTitle="EFECTOS / CONSECUENCIAS" prompt="Escriba aqui las consecuencias de la materialización del EVENTO INCIERTO" sqref="F7 F9:F11" xr:uid="{A758C929-AA85-4B17-9130-E7A48D0663C7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57"/>
  <sheetViews>
    <sheetView workbookViewId="0">
      <pane xSplit="5" ySplit="6" topLeftCell="M7" activePane="bottomRight" state="frozen"/>
      <selection pane="topRight" activeCell="F1" sqref="F1"/>
      <selection pane="bottomLeft" activeCell="A7" sqref="A7"/>
      <selection pane="bottomRight" activeCell="Q1" sqref="Q1:R1"/>
    </sheetView>
  </sheetViews>
  <sheetFormatPr baseColWidth="10" defaultColWidth="11.453125" defaultRowHeight="12.5" x14ac:dyDescent="0.25"/>
  <cols>
    <col min="1" max="1" width="25" customWidth="1"/>
    <col min="3" max="3" width="14.453125" customWidth="1"/>
    <col min="5" max="5" width="35" customWidth="1"/>
    <col min="12" max="12" width="15" customWidth="1"/>
    <col min="14" max="14" width="11.453125" customWidth="1"/>
    <col min="15" max="15" width="1.453125" hidden="1" customWidth="1"/>
    <col min="18" max="18" width="18.26953125" customWidth="1"/>
  </cols>
  <sheetData>
    <row r="1" spans="1:18" ht="13.5" customHeight="1" x14ac:dyDescent="0.25">
      <c r="B1" s="71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  <c r="Q1" s="70" t="s">
        <v>1</v>
      </c>
      <c r="R1" s="70"/>
    </row>
    <row r="2" spans="1:18" ht="13.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Q2" s="70" t="s">
        <v>2</v>
      </c>
      <c r="R2" s="70"/>
    </row>
    <row r="3" spans="1:18" ht="19.5" customHeight="1" x14ac:dyDescent="0.25">
      <c r="A3" s="4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70" t="s">
        <v>3</v>
      </c>
      <c r="R3" s="70"/>
    </row>
    <row r="4" spans="1:18" ht="35.25" customHeight="1" x14ac:dyDescent="0.25">
      <c r="A4" s="61" t="s">
        <v>4</v>
      </c>
      <c r="B4" s="63" t="s">
        <v>43</v>
      </c>
      <c r="C4" s="65" t="s">
        <v>44</v>
      </c>
      <c r="D4" s="65" t="s">
        <v>45</v>
      </c>
      <c r="E4" s="65" t="s">
        <v>46</v>
      </c>
      <c r="F4" s="63" t="s">
        <v>47</v>
      </c>
      <c r="G4" s="65" t="s">
        <v>48</v>
      </c>
      <c r="H4" s="65" t="s">
        <v>49</v>
      </c>
      <c r="I4" s="65" t="s">
        <v>50</v>
      </c>
      <c r="J4" s="65" t="s">
        <v>51</v>
      </c>
      <c r="K4" s="75" t="s">
        <v>52</v>
      </c>
      <c r="L4" s="76"/>
      <c r="M4" s="76"/>
      <c r="N4" s="76"/>
      <c r="O4" s="76"/>
      <c r="P4" s="77"/>
      <c r="Q4" s="75" t="s">
        <v>53</v>
      </c>
      <c r="R4" s="77"/>
    </row>
    <row r="5" spans="1:18" ht="22.5" customHeight="1" x14ac:dyDescent="0.25">
      <c r="A5" s="62"/>
      <c r="B5" s="64"/>
      <c r="C5" s="66"/>
      <c r="D5" s="66"/>
      <c r="E5" s="66"/>
      <c r="F5" s="64"/>
      <c r="G5" s="66"/>
      <c r="H5" s="66"/>
      <c r="I5" s="66"/>
      <c r="J5" s="66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54</v>
      </c>
      <c r="R5" s="10" t="s">
        <v>55</v>
      </c>
    </row>
    <row r="6" spans="1:18" ht="46" x14ac:dyDescent="0.25">
      <c r="A6" s="67" t="s">
        <v>56</v>
      </c>
      <c r="B6" s="1" t="str">
        <f>'IDENTIFICACION Y ANALISIS'!B6</f>
        <v>A1</v>
      </c>
      <c r="C6" s="19" t="str">
        <f>'IDENTIFICACION Y ANALISIS'!L6</f>
        <v xml:space="preserve">ZONA DE RIESGO ALTA </v>
      </c>
      <c r="D6" s="5" t="s">
        <v>57</v>
      </c>
      <c r="E6" s="20" t="s">
        <v>58</v>
      </c>
      <c r="F6" s="6" t="s">
        <v>59</v>
      </c>
      <c r="G6" s="6" t="s">
        <v>60</v>
      </c>
      <c r="H6" s="6" t="s">
        <v>57</v>
      </c>
      <c r="I6" s="6" t="s">
        <v>57</v>
      </c>
      <c r="J6" s="42" t="s">
        <v>61</v>
      </c>
      <c r="K6" s="6">
        <v>1</v>
      </c>
      <c r="L6" s="3" t="str">
        <f t="shared" ref="L6:L12" si="0">IF(K6=1,"RARA",IF(K6=2,"IMPROBABLE",IF(K6=3,"MODERADA",IF(K6=4,"MUY PROBABLE",IF(K6=5,"CASI CIERTA","")))))</f>
        <v>RARA</v>
      </c>
      <c r="M6" s="6">
        <v>3</v>
      </c>
      <c r="N6" s="3" t="str">
        <f t="shared" ref="N6:N12" si="1">IF(M6=1,"INSIGNIFICANTE",IF(M6=2,"MENOR",IF(M6=3,"MODERADO",IF(M6=4,"MAYOR",IF(M6=5,"MAXIMO","")))))</f>
        <v>MODERADO</v>
      </c>
      <c r="O6" s="12">
        <f t="shared" ref="O6:O12" si="2">K6*M6</f>
        <v>3</v>
      </c>
      <c r="P6" s="18" t="s">
        <v>23</v>
      </c>
      <c r="Q6" s="8" t="str">
        <f>IF(P6=C6,"Se mantiene en la zona de riesgo","Cambia la evaluación antes de controles")</f>
        <v>Cambia la evaluación antes de controles</v>
      </c>
      <c r="R6" s="7" t="s">
        <v>62</v>
      </c>
    </row>
    <row r="7" spans="1:18" ht="82.5" customHeight="1" x14ac:dyDescent="0.25">
      <c r="A7" s="68"/>
      <c r="B7" s="1" t="str">
        <f>'IDENTIFICACION Y ANALISIS'!B7</f>
        <v>A2</v>
      </c>
      <c r="C7" s="19" t="str">
        <f>'IDENTIFICACION Y ANALISIS'!L7</f>
        <v>ZONA DE RIESGO BAJA</v>
      </c>
      <c r="D7" s="5" t="s">
        <v>57</v>
      </c>
      <c r="E7" s="20" t="s">
        <v>63</v>
      </c>
      <c r="F7" s="11" t="s">
        <v>64</v>
      </c>
      <c r="G7" s="6" t="s">
        <v>60</v>
      </c>
      <c r="H7" s="6" t="s">
        <v>57</v>
      </c>
      <c r="I7" s="6" t="s">
        <v>57</v>
      </c>
      <c r="J7" s="42" t="s">
        <v>61</v>
      </c>
      <c r="K7" s="6">
        <v>1</v>
      </c>
      <c r="L7" s="3" t="str">
        <f t="shared" si="0"/>
        <v>RARA</v>
      </c>
      <c r="M7" s="6">
        <v>3</v>
      </c>
      <c r="N7" s="3" t="str">
        <f t="shared" si="1"/>
        <v>MODERADO</v>
      </c>
      <c r="O7" s="12">
        <f t="shared" si="2"/>
        <v>3</v>
      </c>
      <c r="P7" s="18" t="s">
        <v>23</v>
      </c>
      <c r="Q7" s="8" t="str">
        <f t="shared" ref="Q7:Q10" si="3">IF(P7=C7,"Se mantiene en la zona de riesgo","Cambia la evaluación antes de controles")</f>
        <v>Se mantiene en la zona de riesgo</v>
      </c>
      <c r="R7" s="7" t="s">
        <v>65</v>
      </c>
    </row>
    <row r="8" spans="1:18" ht="51.75" customHeight="1" x14ac:dyDescent="0.25">
      <c r="A8" s="68"/>
      <c r="B8" s="1" t="str">
        <f>'IDENTIFICACION Y ANALISIS'!B8</f>
        <v>A3</v>
      </c>
      <c r="C8" s="19" t="str">
        <f>'IDENTIFICACION Y ANALISIS'!L8</f>
        <v>ZONA DE RIESGO BAJA</v>
      </c>
      <c r="D8" s="5" t="s">
        <v>60</v>
      </c>
      <c r="E8" s="20" t="s">
        <v>66</v>
      </c>
      <c r="F8" s="11" t="s">
        <v>59</v>
      </c>
      <c r="G8" s="6" t="s">
        <v>57</v>
      </c>
      <c r="H8" s="6" t="s">
        <v>57</v>
      </c>
      <c r="I8" s="6" t="s">
        <v>57</v>
      </c>
      <c r="J8" s="42" t="s">
        <v>61</v>
      </c>
      <c r="K8" s="6">
        <v>1</v>
      </c>
      <c r="L8" s="3" t="str">
        <f t="shared" si="0"/>
        <v>RARA</v>
      </c>
      <c r="M8" s="6">
        <v>3</v>
      </c>
      <c r="N8" s="3" t="str">
        <f t="shared" si="1"/>
        <v>MODERADO</v>
      </c>
      <c r="O8" s="12">
        <f t="shared" si="2"/>
        <v>3</v>
      </c>
      <c r="P8" s="18" t="s">
        <v>23</v>
      </c>
      <c r="Q8" s="8" t="str">
        <f t="shared" si="3"/>
        <v>Se mantiene en la zona de riesgo</v>
      </c>
      <c r="R8" s="7" t="s">
        <v>65</v>
      </c>
    </row>
    <row r="9" spans="1:18" ht="54.75" customHeight="1" x14ac:dyDescent="0.25">
      <c r="A9" s="68"/>
      <c r="B9" s="1" t="str">
        <f>'IDENTIFICACION Y ANALISIS'!B9</f>
        <v>A4</v>
      </c>
      <c r="C9" s="19" t="str">
        <f>'IDENTIFICACION Y ANALISIS'!L9</f>
        <v>ZONA DE RIESGO BAJA</v>
      </c>
      <c r="D9" s="5" t="s">
        <v>57</v>
      </c>
      <c r="E9" s="20" t="s">
        <v>67</v>
      </c>
      <c r="F9" s="11" t="s">
        <v>64</v>
      </c>
      <c r="G9" s="6" t="s">
        <v>60</v>
      </c>
      <c r="H9" s="6" t="s">
        <v>57</v>
      </c>
      <c r="I9" s="6" t="s">
        <v>57</v>
      </c>
      <c r="J9" s="42" t="s">
        <v>61</v>
      </c>
      <c r="K9" s="6">
        <v>1</v>
      </c>
      <c r="L9" s="3" t="str">
        <f t="shared" si="0"/>
        <v>RARA</v>
      </c>
      <c r="M9" s="6">
        <v>2</v>
      </c>
      <c r="N9" s="3" t="str">
        <f t="shared" si="1"/>
        <v>MENOR</v>
      </c>
      <c r="O9" s="12">
        <f>K9*M9</f>
        <v>2</v>
      </c>
      <c r="P9" s="18" t="s">
        <v>23</v>
      </c>
      <c r="Q9" s="8" t="str">
        <f t="shared" si="3"/>
        <v>Se mantiene en la zona de riesgo</v>
      </c>
      <c r="R9" s="7" t="s">
        <v>65</v>
      </c>
    </row>
    <row r="10" spans="1:18" ht="50.25" customHeight="1" x14ac:dyDescent="0.25">
      <c r="A10" s="68"/>
      <c r="B10" s="1" t="str">
        <f>'IDENTIFICACION Y ANALISIS'!B10</f>
        <v>A5</v>
      </c>
      <c r="C10" s="19" t="str">
        <f>'IDENTIFICACION Y ANALISIS'!L10</f>
        <v>ZONA DE RIESGO BAJA</v>
      </c>
      <c r="D10" s="5" t="s">
        <v>57</v>
      </c>
      <c r="E10" s="20" t="s">
        <v>68</v>
      </c>
      <c r="F10" s="11" t="s">
        <v>64</v>
      </c>
      <c r="G10" s="6" t="s">
        <v>60</v>
      </c>
      <c r="H10" s="6" t="s">
        <v>57</v>
      </c>
      <c r="I10" s="6" t="s">
        <v>57</v>
      </c>
      <c r="J10" s="11" t="s">
        <v>69</v>
      </c>
      <c r="K10" s="6">
        <v>1</v>
      </c>
      <c r="L10" s="3" t="str">
        <f t="shared" si="0"/>
        <v>RARA</v>
      </c>
      <c r="M10" s="6">
        <v>2</v>
      </c>
      <c r="N10" s="3" t="str">
        <f t="shared" si="1"/>
        <v>MENOR</v>
      </c>
      <c r="O10" s="12">
        <f t="shared" si="2"/>
        <v>2</v>
      </c>
      <c r="P10" s="18" t="s">
        <v>23</v>
      </c>
      <c r="Q10" s="8" t="str">
        <f t="shared" si="3"/>
        <v>Se mantiene en la zona de riesgo</v>
      </c>
      <c r="R10" s="7" t="s">
        <v>65</v>
      </c>
    </row>
    <row r="11" spans="1:18" ht="50" x14ac:dyDescent="0.25">
      <c r="A11" s="68"/>
      <c r="B11" s="1" t="str">
        <f>'IDENTIFICACION Y ANALISIS'!B11</f>
        <v>O1</v>
      </c>
      <c r="C11" s="19" t="str">
        <f>'IDENTIFICACION Y ANALISIS'!L11</f>
        <v xml:space="preserve">ZONA DE RIESGO ALTA </v>
      </c>
      <c r="D11" s="5" t="s">
        <v>57</v>
      </c>
      <c r="E11" s="20" t="s">
        <v>70</v>
      </c>
      <c r="F11" s="11" t="s">
        <v>64</v>
      </c>
      <c r="G11" s="6" t="s">
        <v>57</v>
      </c>
      <c r="H11" s="6" t="s">
        <v>57</v>
      </c>
      <c r="I11" s="6" t="s">
        <v>57</v>
      </c>
      <c r="J11" s="11" t="s">
        <v>71</v>
      </c>
      <c r="K11" s="6">
        <v>4</v>
      </c>
      <c r="L11" s="3" t="str">
        <f t="shared" si="0"/>
        <v>MUY PROBABLE</v>
      </c>
      <c r="M11" s="6">
        <v>3</v>
      </c>
      <c r="N11" s="3" t="str">
        <f t="shared" si="1"/>
        <v>MODERADO</v>
      </c>
      <c r="O11" s="12">
        <f t="shared" si="2"/>
        <v>12</v>
      </c>
      <c r="P11" s="43" t="s">
        <v>72</v>
      </c>
      <c r="Q11" s="8" t="s">
        <v>73</v>
      </c>
      <c r="R11" s="7" t="s">
        <v>65</v>
      </c>
    </row>
    <row r="12" spans="1:18" ht="52.5" customHeight="1" x14ac:dyDescent="0.25">
      <c r="A12" s="69"/>
      <c r="B12" s="1" t="str">
        <f>'IDENTIFICACION Y ANALISIS'!B12</f>
        <v>A6</v>
      </c>
      <c r="C12" s="18" t="str">
        <f>'IDENTIFICACION Y ANALISIS'!L12</f>
        <v>ZONA DE RIESGO BAJA</v>
      </c>
      <c r="D12" s="5" t="s">
        <v>74</v>
      </c>
      <c r="E12" s="44" t="s">
        <v>75</v>
      </c>
      <c r="F12" s="11" t="s">
        <v>64</v>
      </c>
      <c r="G12" s="45" t="s">
        <v>60</v>
      </c>
      <c r="H12" s="45" t="s">
        <v>60</v>
      </c>
      <c r="I12" s="45" t="s">
        <v>60</v>
      </c>
      <c r="J12" s="52" t="s">
        <v>76</v>
      </c>
      <c r="K12" s="45">
        <v>3</v>
      </c>
      <c r="L12" s="3" t="str">
        <f t="shared" si="0"/>
        <v>MODERADA</v>
      </c>
      <c r="M12" s="45">
        <v>3</v>
      </c>
      <c r="N12" s="3" t="str">
        <f t="shared" si="1"/>
        <v>MODERADO</v>
      </c>
      <c r="O12" s="17">
        <f t="shared" si="2"/>
        <v>9</v>
      </c>
      <c r="P12" s="18" t="s">
        <v>23</v>
      </c>
      <c r="Q12" s="8" t="s">
        <v>73</v>
      </c>
      <c r="R12" s="7" t="s">
        <v>65</v>
      </c>
    </row>
    <row r="53" spans="1:11" ht="14" x14ac:dyDescent="0.25">
      <c r="A53" t="s">
        <v>59</v>
      </c>
      <c r="E53" s="29" t="s">
        <v>77</v>
      </c>
      <c r="K53">
        <v>1</v>
      </c>
    </row>
    <row r="54" spans="1:11" ht="14" x14ac:dyDescent="0.25">
      <c r="A54" t="s">
        <v>78</v>
      </c>
      <c r="E54" s="31" t="s">
        <v>79</v>
      </c>
      <c r="K54">
        <v>2</v>
      </c>
    </row>
    <row r="55" spans="1:11" ht="14" x14ac:dyDescent="0.25">
      <c r="A55" t="s">
        <v>80</v>
      </c>
      <c r="E55" s="31" t="s">
        <v>81</v>
      </c>
      <c r="K55">
        <v>3</v>
      </c>
    </row>
    <row r="56" spans="1:11" ht="14" x14ac:dyDescent="0.25">
      <c r="E56" s="29" t="s">
        <v>82</v>
      </c>
      <c r="K56">
        <v>4</v>
      </c>
    </row>
    <row r="57" spans="1:11" ht="14" x14ac:dyDescent="0.3">
      <c r="E57" s="30" t="s">
        <v>83</v>
      </c>
      <c r="K57">
        <v>5</v>
      </c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4:A5"/>
    <mergeCell ref="B4:B5"/>
    <mergeCell ref="C4:C5"/>
    <mergeCell ref="D4:D5"/>
    <mergeCell ref="A6:A12"/>
  </mergeCells>
  <conditionalFormatting sqref="C6:C12">
    <cfRule type="cellIs" dxfId="31" priority="17" stopIfTrue="1" operator="equal">
      <formula>"ZONA DE RIESGO EXTREMA"</formula>
    </cfRule>
    <cfRule type="cellIs" dxfId="30" priority="18" stopIfTrue="1" operator="equal">
      <formula>"ZONA DE RIESGO ALTA"</formula>
    </cfRule>
    <cfRule type="cellIs" dxfId="29" priority="19" stopIfTrue="1" operator="equal">
      <formula>"ZONA DE RIESGO MODERADA"</formula>
    </cfRule>
    <cfRule type="cellIs" dxfId="28" priority="20" stopIfTrue="1" operator="equal">
      <formula>"ZONA DE RIESGO BAJA"</formula>
    </cfRule>
  </conditionalFormatting>
  <conditionalFormatting sqref="L6:L12">
    <cfRule type="cellIs" dxfId="27" priority="30" stopIfTrue="1" operator="equal">
      <formula>"CASI CIERTA"</formula>
    </cfRule>
    <cfRule type="cellIs" dxfId="26" priority="31" stopIfTrue="1" operator="equal">
      <formula>"MUY PROBABLE"</formula>
    </cfRule>
    <cfRule type="cellIs" dxfId="25" priority="32" stopIfTrue="1" operator="equal">
      <formula>"MODERADA"</formula>
    </cfRule>
    <cfRule type="cellIs" dxfId="24" priority="33" stopIfTrue="1" operator="equal">
      <formula>"IMPROBABLE"</formula>
    </cfRule>
    <cfRule type="cellIs" dxfId="23" priority="34" stopIfTrue="1" operator="equal">
      <formula>"RARA"</formula>
    </cfRule>
  </conditionalFormatting>
  <conditionalFormatting sqref="N6:N12">
    <cfRule type="cellIs" dxfId="22" priority="25" stopIfTrue="1" operator="equal">
      <formula>"MAXIMO"</formula>
    </cfRule>
    <cfRule type="cellIs" dxfId="21" priority="26" stopIfTrue="1" operator="equal">
      <formula>"MAYOR"</formula>
    </cfRule>
    <cfRule type="cellIs" dxfId="20" priority="27" stopIfTrue="1" operator="equal">
      <formula>"MODERADO"</formula>
    </cfRule>
    <cfRule type="cellIs" dxfId="19" priority="28" stopIfTrue="1" operator="equal">
      <formula>"MENOR"</formula>
    </cfRule>
    <cfRule type="cellIs" dxfId="18" priority="29" stopIfTrue="1" operator="equal">
      <formula>"INSIGNIFICANTE"</formula>
    </cfRule>
  </conditionalFormatting>
  <conditionalFormatting sqref="P6:P12">
    <cfRule type="cellIs" dxfId="17" priority="1" stopIfTrue="1" operator="equal">
      <formula>"ZONA DE RIESGO EXTREMA"</formula>
    </cfRule>
    <cfRule type="cellIs" dxfId="16" priority="2" stopIfTrue="1" operator="equal">
      <formula>"ZONA DE RIESGO ALTA"</formula>
    </cfRule>
    <cfRule type="cellIs" dxfId="15" priority="3" stopIfTrue="1" operator="equal">
      <formula>"ZONA DE RIESGO MODERADA"</formula>
    </cfRule>
    <cfRule type="cellIs" dxfId="14" priority="4" stopIfTrue="1" operator="equal">
      <formula>"ZONA DE RIESGO BAJA"</formula>
    </cfRule>
  </conditionalFormatting>
  <conditionalFormatting sqref="Q6:Q12">
    <cfRule type="cellIs" dxfId="13" priority="35" stopIfTrue="1" operator="equal">
      <formula>"Cambia la evaluación antes de controles"</formula>
    </cfRule>
    <cfRule type="cellIs" dxfId="12" priority="36" stopIfTrue="1" operator="equal">
      <formula>"Se mantiene en la zona de riesgo"</formula>
    </cfRule>
  </conditionalFormatting>
  <dataValidations count="3">
    <dataValidation type="list" allowBlank="1" showInputMessage="1" showErrorMessage="1" sqref="R6:R12" xr:uid="{00000000-0002-0000-0100-000000000000}">
      <formula1>$E$53:$E$57</formula1>
    </dataValidation>
    <dataValidation type="list" allowBlank="1" showInputMessage="1" showErrorMessage="1" sqref="F6:F12" xr:uid="{00000000-0002-0000-0100-000003000000}">
      <formula1>$A$53:$A$56</formula1>
    </dataValidation>
    <dataValidation type="list" allowBlank="1" showInputMessage="1" showErrorMessage="1" sqref="K6:K11 M6:M11" xr:uid="{F1B2AC98-791C-4735-B5B0-C13C93EC9812}">
      <formula1>$K$53:$K$57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4"/>
  <sheetViews>
    <sheetView tabSelected="1" topLeftCell="B1" workbookViewId="0">
      <selection activeCell="F23" sqref="F23:I23"/>
    </sheetView>
  </sheetViews>
  <sheetFormatPr baseColWidth="10" defaultColWidth="11.453125" defaultRowHeight="12.5" x14ac:dyDescent="0.25"/>
  <cols>
    <col min="1" max="1" width="22.453125" customWidth="1"/>
    <col min="3" max="3" width="16" customWidth="1"/>
    <col min="4" max="4" width="13.7265625" customWidth="1"/>
    <col min="5" max="5" width="17.26953125" customWidth="1"/>
    <col min="6" max="6" width="16.54296875" customWidth="1"/>
    <col min="7" max="7" width="28.26953125" customWidth="1"/>
    <col min="8" max="8" width="19.81640625" customWidth="1"/>
    <col min="9" max="9" width="20.1796875" customWidth="1"/>
    <col min="11" max="11" width="13.453125" customWidth="1"/>
  </cols>
  <sheetData>
    <row r="1" spans="1:11" ht="13.5" customHeight="1" x14ac:dyDescent="0.25">
      <c r="A1" s="78"/>
      <c r="B1" s="82" t="s">
        <v>84</v>
      </c>
      <c r="C1" s="82"/>
      <c r="D1" s="82"/>
      <c r="E1" s="82"/>
      <c r="F1" s="82"/>
      <c r="G1" s="83"/>
      <c r="H1" s="70" t="s">
        <v>1</v>
      </c>
      <c r="I1" s="70"/>
    </row>
    <row r="2" spans="1:11" ht="13.5" customHeight="1" x14ac:dyDescent="0.25">
      <c r="A2" s="78"/>
      <c r="B2" s="82"/>
      <c r="C2" s="82"/>
      <c r="D2" s="82"/>
      <c r="E2" s="82"/>
      <c r="F2" s="82"/>
      <c r="G2" s="83"/>
      <c r="H2" s="70" t="s">
        <v>2</v>
      </c>
      <c r="I2" s="70"/>
    </row>
    <row r="3" spans="1:11" ht="13.5" customHeight="1" x14ac:dyDescent="0.25">
      <c r="A3" s="86"/>
      <c r="B3" s="84"/>
      <c r="C3" s="84"/>
      <c r="D3" s="84"/>
      <c r="E3" s="84"/>
      <c r="F3" s="84"/>
      <c r="G3" s="85"/>
      <c r="H3" s="70" t="s">
        <v>3</v>
      </c>
      <c r="I3" s="70"/>
    </row>
    <row r="4" spans="1:11" ht="13.5" customHeight="1" x14ac:dyDescent="0.25">
      <c r="A4" s="41"/>
      <c r="B4" s="39"/>
      <c r="C4" s="39"/>
      <c r="D4" s="39"/>
      <c r="E4" s="39"/>
      <c r="F4" s="39"/>
      <c r="G4" s="40"/>
      <c r="H4" s="38"/>
      <c r="I4" s="38"/>
    </row>
    <row r="5" spans="1:11" ht="25.5" customHeight="1" x14ac:dyDescent="0.25">
      <c r="A5" s="98" t="s">
        <v>4</v>
      </c>
      <c r="B5" s="94" t="s">
        <v>43</v>
      </c>
      <c r="C5" s="81" t="s">
        <v>85</v>
      </c>
      <c r="D5" s="81" t="s">
        <v>86</v>
      </c>
      <c r="E5" s="81" t="s">
        <v>53</v>
      </c>
      <c r="F5" s="81"/>
      <c r="G5" s="81" t="s">
        <v>87</v>
      </c>
      <c r="H5" s="94" t="s">
        <v>88</v>
      </c>
      <c r="I5" s="81" t="s">
        <v>89</v>
      </c>
      <c r="J5" s="79" t="s">
        <v>90</v>
      </c>
      <c r="K5" s="81" t="s">
        <v>91</v>
      </c>
    </row>
    <row r="6" spans="1:11" ht="21" x14ac:dyDescent="0.25">
      <c r="A6" s="98"/>
      <c r="B6" s="94"/>
      <c r="C6" s="94"/>
      <c r="D6" s="81"/>
      <c r="E6" s="16" t="s">
        <v>54</v>
      </c>
      <c r="F6" s="16" t="s">
        <v>92</v>
      </c>
      <c r="G6" s="94"/>
      <c r="H6" s="94"/>
      <c r="I6" s="81"/>
      <c r="J6" s="80"/>
      <c r="K6" s="81"/>
    </row>
    <row r="7" spans="1:11" ht="88.5" customHeight="1" x14ac:dyDescent="0.25">
      <c r="A7" s="93" t="s">
        <v>56</v>
      </c>
      <c r="B7" s="1" t="str">
        <f>'EVALUACION DEL RIESGO'!B6</f>
        <v>A1</v>
      </c>
      <c r="C7" s="19" t="str">
        <f>'IDENTIFICACION Y ANALISIS'!L6</f>
        <v xml:space="preserve">ZONA DE RIESGO ALTA </v>
      </c>
      <c r="D7" s="18" t="str">
        <f>'EVALUACION DEL RIESGO'!P6</f>
        <v>ZONA DE RIESGO BAJA</v>
      </c>
      <c r="E7" s="24" t="str">
        <f>'EVALUACION DEL RIESGO'!Q6</f>
        <v>Cambia la evaluación antes de controles</v>
      </c>
      <c r="F7" s="7" t="s">
        <v>62</v>
      </c>
      <c r="G7" s="97" t="s">
        <v>93</v>
      </c>
      <c r="H7" s="60" t="s">
        <v>94</v>
      </c>
      <c r="I7" s="96" t="s">
        <v>95</v>
      </c>
      <c r="J7" s="99" t="s">
        <v>96</v>
      </c>
      <c r="K7" s="100" t="s">
        <v>97</v>
      </c>
    </row>
    <row r="8" spans="1:11" ht="23" x14ac:dyDescent="0.25">
      <c r="A8" s="93"/>
      <c r="B8" s="1" t="str">
        <f>'EVALUACION DEL RIESGO'!B7</f>
        <v>A2</v>
      </c>
      <c r="C8" s="19" t="str">
        <f>'IDENTIFICACION Y ANALISIS'!L7</f>
        <v>ZONA DE RIESGO BAJA</v>
      </c>
      <c r="D8" s="18" t="str">
        <f>'EVALUACION DEL RIESGO'!P7</f>
        <v>ZONA DE RIESGO BAJA</v>
      </c>
      <c r="E8" s="24" t="str">
        <f>'EVALUACION DEL RIESGO'!Q7</f>
        <v>Se mantiene en la zona de riesgo</v>
      </c>
      <c r="F8" s="7" t="s">
        <v>65</v>
      </c>
      <c r="G8" s="97"/>
      <c r="H8" s="60"/>
      <c r="I8" s="96"/>
      <c r="J8" s="99"/>
      <c r="K8" s="100"/>
    </row>
    <row r="9" spans="1:11" ht="23" x14ac:dyDescent="0.25">
      <c r="A9" s="93"/>
      <c r="B9" s="1" t="str">
        <f>'EVALUACION DEL RIESGO'!B8</f>
        <v>A3</v>
      </c>
      <c r="C9" s="19" t="str">
        <f>'IDENTIFICACION Y ANALISIS'!L8</f>
        <v>ZONA DE RIESGO BAJA</v>
      </c>
      <c r="D9" s="18" t="str">
        <f>'EVALUACION DEL RIESGO'!P8</f>
        <v>ZONA DE RIESGO BAJA</v>
      </c>
      <c r="E9" s="24" t="str">
        <f>'EVALUACION DEL RIESGO'!Q8</f>
        <v>Se mantiene en la zona de riesgo</v>
      </c>
      <c r="F9" s="7" t="s">
        <v>65</v>
      </c>
      <c r="G9" s="97"/>
      <c r="H9" s="60"/>
      <c r="I9" s="96"/>
      <c r="J9" s="99"/>
      <c r="K9" s="100"/>
    </row>
    <row r="10" spans="1:11" ht="23" x14ac:dyDescent="0.25">
      <c r="A10" s="93"/>
      <c r="B10" s="1" t="str">
        <f>'EVALUACION DEL RIESGO'!B9</f>
        <v>A4</v>
      </c>
      <c r="C10" s="19" t="str">
        <f>'IDENTIFICACION Y ANALISIS'!L9</f>
        <v>ZONA DE RIESGO BAJA</v>
      </c>
      <c r="D10" s="18" t="str">
        <f>'EVALUACION DEL RIESGO'!P9</f>
        <v>ZONA DE RIESGO BAJA</v>
      </c>
      <c r="E10" s="24" t="str">
        <f>'EVALUACION DEL RIESGO'!Q9</f>
        <v>Se mantiene en la zona de riesgo</v>
      </c>
      <c r="F10" s="7" t="s">
        <v>65</v>
      </c>
      <c r="G10" s="97"/>
      <c r="H10" s="60"/>
      <c r="I10" s="96"/>
      <c r="J10" s="99"/>
      <c r="K10" s="100"/>
    </row>
    <row r="11" spans="1:11" ht="23" x14ac:dyDescent="0.25">
      <c r="A11" s="93"/>
      <c r="B11" s="1" t="str">
        <f>'EVALUACION DEL RIESGO'!B10</f>
        <v>A5</v>
      </c>
      <c r="C11" s="19" t="str">
        <f>'IDENTIFICACION Y ANALISIS'!L10</f>
        <v>ZONA DE RIESGO BAJA</v>
      </c>
      <c r="D11" s="18" t="str">
        <f>'EVALUACION DEL RIESGO'!P10</f>
        <v>ZONA DE RIESGO BAJA</v>
      </c>
      <c r="E11" s="24" t="str">
        <f>'EVALUACION DEL RIESGO'!Q10</f>
        <v>Se mantiene en la zona de riesgo</v>
      </c>
      <c r="F11" s="7" t="s">
        <v>65</v>
      </c>
      <c r="G11" s="97"/>
      <c r="H11" s="60"/>
      <c r="I11" s="96"/>
      <c r="J11" s="99"/>
      <c r="K11" s="100"/>
    </row>
    <row r="12" spans="1:11" ht="23" x14ac:dyDescent="0.25">
      <c r="A12" s="93"/>
      <c r="B12" s="1" t="str">
        <f>'EVALUACION DEL RIESGO'!B11</f>
        <v>O1</v>
      </c>
      <c r="C12" s="19" t="str">
        <f>'IDENTIFICACION Y ANALISIS'!L11</f>
        <v xml:space="preserve">ZONA DE RIESGO ALTA </v>
      </c>
      <c r="D12" s="18" t="str">
        <f>'EVALUACION DEL RIESGO'!P11</f>
        <v>ZONA DE RIESGO ALTA</v>
      </c>
      <c r="E12" s="24" t="str">
        <f>'EVALUACION DEL RIESGO'!Q11</f>
        <v>Se mantiene en la zona de riesgo</v>
      </c>
      <c r="F12" s="7" t="s">
        <v>65</v>
      </c>
      <c r="G12" s="97"/>
      <c r="H12" s="60"/>
      <c r="I12" s="96"/>
      <c r="J12" s="99"/>
      <c r="K12" s="100"/>
    </row>
    <row r="13" spans="1:11" ht="100" x14ac:dyDescent="0.25">
      <c r="A13" s="93"/>
      <c r="B13" s="1" t="s">
        <v>41</v>
      </c>
      <c r="C13" s="18" t="str">
        <f>'IDENTIFICACION Y ANALISIS'!L12</f>
        <v>ZONA DE RIESGO BAJA</v>
      </c>
      <c r="D13" s="18" t="str">
        <f>'EVALUACION DEL RIESGO'!P12</f>
        <v>ZONA DE RIESGO BAJA</v>
      </c>
      <c r="E13" s="24" t="str">
        <f>'EVALUACION DEL RIESGO'!Q12</f>
        <v>Se mantiene en la zona de riesgo</v>
      </c>
      <c r="F13" s="7" t="s">
        <v>65</v>
      </c>
      <c r="G13" s="47" t="s">
        <v>117</v>
      </c>
      <c r="H13" s="48" t="s">
        <v>98</v>
      </c>
      <c r="I13" s="49" t="s">
        <v>95</v>
      </c>
      <c r="J13" s="50" t="s">
        <v>96</v>
      </c>
      <c r="K13" s="51" t="s">
        <v>99</v>
      </c>
    </row>
    <row r="14" spans="1:11" ht="13" x14ac:dyDescent="0.25">
      <c r="A14" s="46"/>
      <c r="B14" s="32"/>
      <c r="C14" s="33"/>
      <c r="D14" s="33"/>
      <c r="E14" s="34"/>
      <c r="F14" s="35"/>
      <c r="G14" s="34"/>
      <c r="H14" s="36"/>
      <c r="I14" s="37"/>
    </row>
    <row r="15" spans="1:11" ht="13" x14ac:dyDescent="0.3">
      <c r="A15" s="15" t="s">
        <v>100</v>
      </c>
      <c r="B15" s="95" t="s">
        <v>101</v>
      </c>
      <c r="C15" s="95"/>
      <c r="D15" s="95"/>
      <c r="E15" s="95"/>
      <c r="F15" s="95"/>
      <c r="G15" s="95"/>
      <c r="H15" s="95" t="s">
        <v>102</v>
      </c>
      <c r="I15" s="95"/>
    </row>
    <row r="16" spans="1:11" ht="13" x14ac:dyDescent="0.3">
      <c r="A16" s="15" t="s">
        <v>103</v>
      </c>
      <c r="B16" s="95" t="s">
        <v>104</v>
      </c>
      <c r="C16" s="95"/>
      <c r="D16" s="95"/>
      <c r="E16" s="95"/>
      <c r="F16" s="95"/>
      <c r="G16" s="95"/>
      <c r="H16" s="95" t="s">
        <v>105</v>
      </c>
      <c r="I16" s="95"/>
    </row>
    <row r="17" spans="1:9" ht="13" x14ac:dyDescent="0.3">
      <c r="A17" s="15" t="s">
        <v>106</v>
      </c>
      <c r="B17" s="95" t="s">
        <v>107</v>
      </c>
      <c r="C17" s="95"/>
      <c r="D17" s="95"/>
      <c r="E17" s="95"/>
      <c r="F17" s="95"/>
      <c r="G17" s="95"/>
      <c r="H17" s="95" t="s">
        <v>105</v>
      </c>
      <c r="I17" s="95"/>
    </row>
    <row r="18" spans="1:9" ht="13" x14ac:dyDescent="0.3">
      <c r="A18" s="15" t="s">
        <v>108</v>
      </c>
      <c r="B18" s="90"/>
      <c r="C18" s="91"/>
    </row>
    <row r="20" spans="1:9" x14ac:dyDescent="0.25">
      <c r="A20" s="92" t="s">
        <v>109</v>
      </c>
      <c r="B20" s="92"/>
      <c r="C20" s="92"/>
      <c r="D20" s="92"/>
      <c r="E20" s="92"/>
      <c r="F20" s="92"/>
      <c r="G20" s="92"/>
      <c r="H20" s="92"/>
      <c r="I20" s="92"/>
    </row>
    <row r="21" spans="1:9" x14ac:dyDescent="0.25">
      <c r="A21" s="92" t="s">
        <v>110</v>
      </c>
      <c r="B21" s="92"/>
      <c r="C21" s="92"/>
      <c r="D21" s="92"/>
      <c r="E21" s="92"/>
      <c r="F21" s="92" t="s">
        <v>111</v>
      </c>
      <c r="G21" s="92"/>
      <c r="H21" s="92"/>
      <c r="I21" s="92"/>
    </row>
    <row r="22" spans="1:9" ht="24.75" customHeight="1" x14ac:dyDescent="0.25">
      <c r="A22" s="87" t="s">
        <v>112</v>
      </c>
      <c r="B22" s="87"/>
      <c r="C22" s="87"/>
      <c r="D22" s="87"/>
      <c r="E22" s="87"/>
      <c r="F22" s="88">
        <v>43920</v>
      </c>
      <c r="G22" s="89"/>
      <c r="H22" s="89"/>
      <c r="I22" s="89"/>
    </row>
    <row r="23" spans="1:9" x14ac:dyDescent="0.25">
      <c r="A23" s="87" t="s">
        <v>118</v>
      </c>
      <c r="B23" s="87"/>
      <c r="C23" s="87"/>
      <c r="D23" s="87"/>
      <c r="E23" s="87"/>
      <c r="F23" s="88">
        <v>45178</v>
      </c>
      <c r="G23" s="89"/>
      <c r="H23" s="89"/>
      <c r="I23" s="89"/>
    </row>
    <row r="24" spans="1:9" x14ac:dyDescent="0.25">
      <c r="A24" s="87" t="s">
        <v>122</v>
      </c>
      <c r="B24" s="87"/>
      <c r="C24" s="87"/>
      <c r="D24" s="87"/>
      <c r="E24" s="87"/>
      <c r="F24" s="88">
        <v>45643</v>
      </c>
      <c r="G24" s="89"/>
      <c r="H24" s="89"/>
      <c r="I24" s="89"/>
    </row>
    <row r="25" spans="1:9" x14ac:dyDescent="0.25">
      <c r="A25" s="87"/>
      <c r="B25" s="87"/>
      <c r="C25" s="87"/>
      <c r="D25" s="87"/>
      <c r="E25" s="87"/>
      <c r="F25" s="88"/>
      <c r="G25" s="89"/>
      <c r="H25" s="89"/>
      <c r="I25" s="89"/>
    </row>
    <row r="26" spans="1:9" x14ac:dyDescent="0.25">
      <c r="A26" s="78"/>
      <c r="B26" s="78"/>
      <c r="C26" s="78"/>
      <c r="D26" s="78"/>
      <c r="E26" s="78"/>
      <c r="F26" s="78"/>
      <c r="G26" s="78"/>
      <c r="H26" s="78"/>
      <c r="I26" s="78"/>
    </row>
    <row r="27" spans="1:9" x14ac:dyDescent="0.25">
      <c r="A27" s="78"/>
      <c r="B27" s="78"/>
      <c r="C27" s="78"/>
      <c r="D27" s="78"/>
      <c r="E27" s="78"/>
      <c r="F27" s="78"/>
      <c r="G27" s="78"/>
      <c r="H27" s="78"/>
      <c r="I27" s="78"/>
    </row>
    <row r="28" spans="1:9" x14ac:dyDescent="0.25">
      <c r="A28" s="78"/>
      <c r="B28" s="78"/>
      <c r="C28" s="78"/>
      <c r="D28" s="78"/>
      <c r="E28" s="78"/>
      <c r="F28" s="78"/>
      <c r="G28" s="78"/>
      <c r="H28" s="78"/>
      <c r="I28" s="78"/>
    </row>
    <row r="29" spans="1:9" x14ac:dyDescent="0.25">
      <c r="A29" s="78"/>
      <c r="B29" s="78"/>
      <c r="C29" s="78"/>
      <c r="D29" s="78"/>
      <c r="E29" s="78"/>
      <c r="F29" s="78"/>
      <c r="G29" s="78"/>
      <c r="H29" s="78"/>
      <c r="I29" s="78"/>
    </row>
    <row r="30" spans="1:9" x14ac:dyDescent="0.25">
      <c r="A30" s="78"/>
      <c r="B30" s="78"/>
      <c r="C30" s="78"/>
      <c r="D30" s="78"/>
      <c r="E30" s="78"/>
      <c r="F30" s="78"/>
      <c r="G30" s="78"/>
      <c r="H30" s="78"/>
      <c r="I30" s="78"/>
    </row>
    <row r="31" spans="1:9" x14ac:dyDescent="0.25">
      <c r="A31" s="78"/>
      <c r="B31" s="78"/>
      <c r="C31" s="78"/>
      <c r="D31" s="78"/>
      <c r="E31" s="78"/>
      <c r="F31" s="78"/>
      <c r="G31" s="78"/>
      <c r="H31" s="78"/>
      <c r="I31" s="78"/>
    </row>
    <row r="32" spans="1:9" x14ac:dyDescent="0.25">
      <c r="A32" s="78"/>
      <c r="B32" s="78"/>
      <c r="C32" s="78"/>
      <c r="D32" s="78"/>
      <c r="E32" s="78"/>
      <c r="F32" s="78"/>
      <c r="G32" s="78"/>
      <c r="H32" s="78"/>
      <c r="I32" s="78"/>
    </row>
    <row r="33" spans="1:9" x14ac:dyDescent="0.25">
      <c r="A33" s="78"/>
      <c r="B33" s="78"/>
      <c r="C33" s="78"/>
      <c r="D33" s="78"/>
      <c r="E33" s="78"/>
      <c r="F33" s="78"/>
      <c r="G33" s="78"/>
      <c r="H33" s="78"/>
      <c r="I33" s="78"/>
    </row>
    <row r="34" spans="1:9" x14ac:dyDescent="0.25">
      <c r="A34" s="78"/>
      <c r="B34" s="78"/>
      <c r="C34" s="78"/>
      <c r="D34" s="78"/>
      <c r="E34" s="78"/>
      <c r="F34" s="78"/>
      <c r="G34" s="78"/>
      <c r="H34" s="78"/>
      <c r="I34" s="78"/>
    </row>
  </sheetData>
  <mergeCells count="57">
    <mergeCell ref="J7:J12"/>
    <mergeCell ref="K7:K12"/>
    <mergeCell ref="B17:G17"/>
    <mergeCell ref="H17:I17"/>
    <mergeCell ref="B16:G16"/>
    <mergeCell ref="H16:I16"/>
    <mergeCell ref="A5:A6"/>
    <mergeCell ref="B5:B6"/>
    <mergeCell ref="C5:C6"/>
    <mergeCell ref="D5:D6"/>
    <mergeCell ref="E5:F5"/>
    <mergeCell ref="G5:G6"/>
    <mergeCell ref="H5:H6"/>
    <mergeCell ref="I5:I6"/>
    <mergeCell ref="B15:G15"/>
    <mergeCell ref="H15:I15"/>
    <mergeCell ref="H7:H12"/>
    <mergeCell ref="I7:I12"/>
    <mergeCell ref="G7:G12"/>
    <mergeCell ref="B18:C18"/>
    <mergeCell ref="A20:I20"/>
    <mergeCell ref="A21:E21"/>
    <mergeCell ref="F21:I21"/>
    <mergeCell ref="A7:A13"/>
    <mergeCell ref="A22:E22"/>
    <mergeCell ref="F22:I22"/>
    <mergeCell ref="A23:E23"/>
    <mergeCell ref="F23:I23"/>
    <mergeCell ref="A24:E24"/>
    <mergeCell ref="F24:I24"/>
    <mergeCell ref="A25:E25"/>
    <mergeCell ref="F25:I25"/>
    <mergeCell ref="A26:E26"/>
    <mergeCell ref="F26:I26"/>
    <mergeCell ref="A27:E27"/>
    <mergeCell ref="F27:I27"/>
    <mergeCell ref="F28:I28"/>
    <mergeCell ref="A29:E29"/>
    <mergeCell ref="F29:I29"/>
    <mergeCell ref="A30:E30"/>
    <mergeCell ref="F30:I30"/>
    <mergeCell ref="A34:E34"/>
    <mergeCell ref="F34:I34"/>
    <mergeCell ref="J5:J6"/>
    <mergeCell ref="K5:K6"/>
    <mergeCell ref="B1:G3"/>
    <mergeCell ref="A1:A3"/>
    <mergeCell ref="H1:I1"/>
    <mergeCell ref="H2:I2"/>
    <mergeCell ref="H3:I3"/>
    <mergeCell ref="A31:E31"/>
    <mergeCell ref="F31:I31"/>
    <mergeCell ref="A32:E32"/>
    <mergeCell ref="F32:I32"/>
    <mergeCell ref="A33:E33"/>
    <mergeCell ref="F33:I33"/>
    <mergeCell ref="A28:E28"/>
  </mergeCells>
  <conditionalFormatting sqref="C7:D14">
    <cfRule type="cellIs" dxfId="11" priority="21" stopIfTrue="1" operator="equal">
      <formula>"ZONA DE RIESGO EXTREMA"</formula>
    </cfRule>
    <cfRule type="cellIs" dxfId="10" priority="22" stopIfTrue="1" operator="equal">
      <formula>"ZONA DE RIESGO ALTA"</formula>
    </cfRule>
    <cfRule type="cellIs" dxfId="9" priority="23" stopIfTrue="1" operator="equal">
      <formula>"ZONA DE RIESGO MODERADA"</formula>
    </cfRule>
    <cfRule type="cellIs" dxfId="8" priority="24" stopIfTrue="1" operator="equal">
      <formula>"ZONA DE RIESGO BAJA"</formula>
    </cfRule>
  </conditionalFormatting>
  <conditionalFormatting sqref="E7:E13 E14:G14">
    <cfRule type="cellIs" dxfId="7" priority="33" stopIfTrue="1" operator="equal">
      <formula>"Se mantiene en la zona de riesgo"</formula>
    </cfRule>
    <cfRule type="cellIs" dxfId="6" priority="34" stopIfTrue="1" operator="equal">
      <formula>"Cambia la evaluación antes de controles"</formula>
    </cfRule>
    <cfRule type="cellIs" dxfId="5" priority="35" stopIfTrue="1" operator="equal">
      <formula>"Cambia la evaluación antes de controles"</formula>
    </cfRule>
    <cfRule type="cellIs" dxfId="4" priority="36" stopIfTrue="1" operator="equal">
      <formula>"Se mantiene en la zona de riesgo"</formula>
    </cfRule>
  </conditionalFormatting>
  <conditionalFormatting sqref="G7">
    <cfRule type="cellIs" dxfId="3" priority="5" stopIfTrue="1" operator="equal">
      <formula>"Se mantiene en la zona de riesgo"</formula>
    </cfRule>
    <cfRule type="cellIs" dxfId="2" priority="6" stopIfTrue="1" operator="equal">
      <formula>"Cambia la evaluación antes de controles"</formula>
    </cfRule>
    <cfRule type="cellIs" dxfId="1" priority="7" stopIfTrue="1" operator="equal">
      <formula>"Cambia la evaluación antes de controles"</formula>
    </cfRule>
    <cfRule type="cellIs" dxfId="0" priority="8" stopIfTrue="1" operator="equal">
      <formula>"Se mantiene en la zona de riesgo"</formula>
    </cfRule>
  </conditionalFormatting>
  <dataValidations count="2">
    <dataValidation allowBlank="1" showInputMessage="1" showErrorMessage="1" promptTitle="EVENTO INCIERTO" prompt="Escriba AQUI el evento incierto, positivo o negativo que se pueda presentar motivado por la FORTALEZA, OPORTUNIDAD, DEBILIDAD o AMENAZA" sqref="G14" xr:uid="{00000000-0002-0000-0200-000000000000}"/>
    <dataValidation type="list" allowBlank="1" showInputMessage="1" showErrorMessage="1" sqref="F7:F13" xr:uid="{550AA4BB-B057-49A9-9E22-3C9FBA6D8306}">
      <formula1>$E$55:$E$59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8" ma:contentTypeDescription="Crear nuevo documento." ma:contentTypeScope="" ma:versionID="11e607046d3e504093642e98fe09ae40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57445f972dc4237dc4cdc5be3be33799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Props1.xml><?xml version="1.0" encoding="utf-8"?>
<ds:datastoreItem xmlns:ds="http://schemas.openxmlformats.org/officeDocument/2006/customXml" ds:itemID="{AF884A54-BD82-4C19-BBA9-E49CB421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F8802-2261-4386-86A0-D3BA6834A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E1C0A4-1192-4994-AB00-1645EAD85EA1}">
  <ds:schemaRefs>
    <ds:schemaRef ds:uri="http://schemas.microsoft.com/office/2006/metadata/properties"/>
    <ds:schemaRef ds:uri="http://schemas.microsoft.com/office/infopath/2007/PartnerControls"/>
    <ds:schemaRef ds:uri="ec0a869d-cec4-4f9f-ad5f-6abe3d0f0ae2"/>
    <ds:schemaRef ds:uri="25c15988-2876-44c7-abc0-1bdffd82a1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Y ANALISIS</vt:lpstr>
      <vt:lpstr>EVALUACION DEL RIESGO</vt:lpstr>
      <vt:lpstr>TRATAMIENTO DEL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Alba Marin - TNE</cp:lastModifiedBy>
  <cp:revision/>
  <dcterms:created xsi:type="dcterms:W3CDTF">2018-07-19T12:47:44Z</dcterms:created>
  <dcterms:modified xsi:type="dcterms:W3CDTF">2025-03-15T22:01:46Z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Order">
    <vt:r8>646700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