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uby\OneDrive\Documentos\SIMPLIT\TNE\FORMATOS DE RIESGOS\"/>
    </mc:Choice>
  </mc:AlternateContent>
  <xr:revisionPtr revIDLastSave="0" documentId="8_{3344BB2B-E0B6-47B1-837B-5F536CB21669}" xr6:coauthVersionLast="47" xr6:coauthVersionMax="47" xr10:uidLastSave="{00000000-0000-0000-0000-000000000000}"/>
  <bookViews>
    <workbookView xWindow="-110" yWindow="-110" windowWidth="19420" windowHeight="10300" tabRatio="675" activeTab="2" xr2:uid="{00000000-000D-0000-FFFF-FFFF00000000}"/>
  </bookViews>
  <sheets>
    <sheet name="IDENTIFICACION Y ANALISIS" sheetId="11" r:id="rId1"/>
    <sheet name="EVALUACION DEL RIESGO" sheetId="9" r:id="rId2"/>
    <sheet name="TRATAMIENTO DEL RIESGO" sheetId="12" r:id="rId3"/>
  </sheets>
  <externalReferences>
    <externalReference r:id="rId4"/>
  </externalReferences>
  <definedNames>
    <definedName name="Export" localSheetId="2" hidden="1">{"'Hoja1'!$A$1:$I$70"}</definedName>
    <definedName name="Export" hidden="1">{"'Hoja1'!$A$1:$I$70"}</definedName>
    <definedName name="HTML_CodePage" hidden="1">1252</definedName>
    <definedName name="HTML_Control" localSheetId="2" hidden="1">{"'Hoja1'!$A$1:$I$70"}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MENU" localSheetId="2" hidden="1">{"'Hoja1'!$A$1:$I$70"}</definedName>
    <definedName name="MENU" hidden="1">{"'Hoja1'!$A$1:$I$70"}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9" l="1"/>
  <c r="N14" i="9"/>
  <c r="O14" i="9"/>
  <c r="J14" i="11"/>
  <c r="K14" i="11"/>
  <c r="H14" i="11"/>
  <c r="N13" i="9" l="1"/>
  <c r="O13" i="9"/>
  <c r="L13" i="9"/>
  <c r="H13" i="11"/>
  <c r="K13" i="11"/>
  <c r="Q12" i="9" l="1"/>
  <c r="N12" i="9"/>
  <c r="O12" i="9"/>
  <c r="L12" i="9"/>
  <c r="J12" i="11"/>
  <c r="J13" i="11"/>
  <c r="K12" i="11"/>
  <c r="H12" i="11"/>
  <c r="F10" i="12" l="1"/>
  <c r="E10" i="12"/>
  <c r="F9" i="12"/>
  <c r="E9" i="12"/>
  <c r="F8" i="12"/>
  <c r="E8" i="12"/>
  <c r="F7" i="12"/>
  <c r="Q11" i="9"/>
  <c r="O11" i="9"/>
  <c r="N11" i="9"/>
  <c r="L11" i="9"/>
  <c r="Q10" i="9"/>
  <c r="O10" i="9"/>
  <c r="N10" i="9"/>
  <c r="L10" i="9"/>
  <c r="Q9" i="9"/>
  <c r="O9" i="9"/>
  <c r="N9" i="9"/>
  <c r="L9" i="9"/>
  <c r="Q8" i="9"/>
  <c r="O8" i="9"/>
  <c r="N8" i="9"/>
  <c r="L8" i="9"/>
  <c r="Q7" i="9"/>
  <c r="O7" i="9"/>
  <c r="N7" i="9"/>
  <c r="L7" i="9"/>
  <c r="Q6" i="9"/>
  <c r="O6" i="9"/>
  <c r="N6" i="9"/>
  <c r="L6" i="9"/>
  <c r="K11" i="11"/>
  <c r="J11" i="11"/>
  <c r="H11" i="11"/>
  <c r="K10" i="11"/>
  <c r="J10" i="11"/>
  <c r="H10" i="11"/>
  <c r="K9" i="11"/>
  <c r="J9" i="11"/>
  <c r="H9" i="11"/>
  <c r="K8" i="11"/>
  <c r="J8" i="11"/>
  <c r="H8" i="11"/>
  <c r="K7" i="11"/>
  <c r="J7" i="11"/>
  <c r="H7" i="11"/>
  <c r="K6" i="11"/>
  <c r="J6" i="11"/>
  <c r="H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5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4" authorId="0" shapeId="0" xr:uid="{00000000-0006-0000-01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5" authorId="0" shapeId="0" xr:uid="{00000000-0006-0000-02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sharedStrings.xml><?xml version="1.0" encoding="utf-8"?>
<sst xmlns="http://schemas.openxmlformats.org/spreadsheetml/2006/main" count="319" uniqueCount="155">
  <si>
    <t>IDENTIFICACION Y ANALISIS DE RIESGOS (IDENTIFICACION Y ANALISIS)</t>
  </si>
  <si>
    <t>HSEQ-FR-25</t>
  </si>
  <si>
    <t xml:space="preserve">VERSION 1 </t>
  </si>
  <si>
    <t>VIGENTE DESDE 30/01/0219</t>
  </si>
  <si>
    <t>PROCESO</t>
  </si>
  <si>
    <t xml:space="preserve"> COD</t>
  </si>
  <si>
    <t>RIESGO</t>
  </si>
  <si>
    <t>DESCRIPCIÓN</t>
  </si>
  <si>
    <t>CAUSAS</t>
  </si>
  <si>
    <t xml:space="preserve"> EFECTOS</t>
  </si>
  <si>
    <t xml:space="preserve"> VALOR</t>
  </si>
  <si>
    <t>PROBABILIDAD</t>
  </si>
  <si>
    <t>IMPACTO</t>
  </si>
  <si>
    <t>GRADO DE EXPOSICIÓN</t>
  </si>
  <si>
    <t>Gestion Operativa</t>
  </si>
  <si>
    <t>A1</t>
  </si>
  <si>
    <t>Incumplimiento de la programación con novedades</t>
  </si>
  <si>
    <t xml:space="preserve">Que las solicitudes de los servicios programados se incumplan </t>
  </si>
  <si>
    <t>Transito, rotación del conductor, información del servicio errónea, accidentes de transito, mantenimiento del vehículo, documentación del conductor y del móvil vencidos, ausentismo laboral, contingencias.</t>
  </si>
  <si>
    <t xml:space="preserve">Mala prestación del servicio, PQRS, terminación de contrato, afectación en el buen nombre de la compañía, </t>
  </si>
  <si>
    <t xml:space="preserve">ZONA DE RIESGO ALTA </t>
  </si>
  <si>
    <t>A2</t>
  </si>
  <si>
    <t>Vehículos sin mantenimiento  preventivo o correctivo</t>
  </si>
  <si>
    <t>Verificar el optimo estado del vehículo y la documentación legal vigente</t>
  </si>
  <si>
    <t xml:space="preserve">Falta de seguimiento y control al optimo estado de los vehículos y la documentación </t>
  </si>
  <si>
    <t>Accidentes de transito, incumplimiento de los servicios por vehículo varados, multas, comparendos, sanciones, contaminación ambiental</t>
  </si>
  <si>
    <t>A3</t>
  </si>
  <si>
    <t>Ausentismo laboral</t>
  </si>
  <si>
    <t>Falta de personal operativo para el cumplimento de los servicios</t>
  </si>
  <si>
    <t>escasez de personal para el cumplimiento de los servicios requeridos por el cliente</t>
  </si>
  <si>
    <t>A4</t>
  </si>
  <si>
    <t>Multas e infracciones</t>
  </si>
  <si>
    <t>Sanciones económicas, administrativas  de tipo legal impuestas por organismo competente por incumplimiento de uno o varios requisitos de tránsito</t>
  </si>
  <si>
    <t xml:space="preserve">Comportamiento inadecuado de los actores viales, documentación legal inadecuada y obsoleta, mal estado del vehículo, otras referentes al código nacional de transito </t>
  </si>
  <si>
    <t>Perdidas económicas, vehículos inmovilizados, incumplimiento de los servicios, perdida de tiempo y re-procesos.</t>
  </si>
  <si>
    <t>A5</t>
  </si>
  <si>
    <t>Accidentes de transito</t>
  </si>
  <si>
    <t xml:space="preserve">Derivados de la ejecución de la conducción </t>
  </si>
  <si>
    <t>No respetar la normas de transito, otros actores viales, comportamiento inadecuado en las vías</t>
  </si>
  <si>
    <t>perdidas económicas, físicas, humanas. Accidentes y enfermedades laborales, contaminación ambiental</t>
  </si>
  <si>
    <t>A6</t>
  </si>
  <si>
    <t>Otros actores viales</t>
  </si>
  <si>
    <t>Comportamiento inadecuada de otros actores viales que pueden afectar la operación de la compañía</t>
  </si>
  <si>
    <t>Accidentes de transito generados por terceros o animales en la vía</t>
  </si>
  <si>
    <t>perdidas económicas, físicas, humanas. Accidentes, enfermedades laborales, contaminación ambiental</t>
  </si>
  <si>
    <t>O1</t>
  </si>
  <si>
    <t xml:space="preserve">Mejorar competencias del personal </t>
  </si>
  <si>
    <t>Fortalecer las competencias de los trabajadores del proceso de gestión operativa</t>
  </si>
  <si>
    <t>Exigencias del plan estratégico de seguridad vial</t>
  </si>
  <si>
    <t>Cumplimiento de la normatividad
Cumplimiento del manual de funciones de la organización</t>
  </si>
  <si>
    <t>A7</t>
  </si>
  <si>
    <t>ZONA DE RIESGO MODERADA</t>
  </si>
  <si>
    <t>A8</t>
  </si>
  <si>
    <t>Condiciones de seguridad asociados a la operación</t>
  </si>
  <si>
    <t xml:space="preserve">Accidentes viales, y peligros asociados con el orden público </t>
  </si>
  <si>
    <t xml:space="preserve">Malas condiciones de la infraestructura vial
Falta de señalización
Imprudencias cometidas por los actores viales
Condiciones asociadas a las actividades de los clientes (amaneza social)
</t>
  </si>
  <si>
    <t xml:space="preserve">Pérdidas económicas, físicas, humanas. Accidentes y enfermedades laborales, contaminación ambiental
</t>
  </si>
  <si>
    <t>EVALUACION DEL RIESGO</t>
  </si>
  <si>
    <t>GRADO DE EXPOSICION</t>
  </si>
  <si>
    <t>EXISTEN CONTROLES?</t>
  </si>
  <si>
    <t xml:space="preserve"> CONTROLES EXISTENTES</t>
  </si>
  <si>
    <t xml:space="preserve"> TIPO</t>
  </si>
  <si>
    <t xml:space="preserve"> CONTROL DOCUMENTADO?</t>
  </si>
  <si>
    <t xml:space="preserve"> EL CONTROL SE ESTA APLICANDO</t>
  </si>
  <si>
    <t xml:space="preserve"> CONTROL EFECTIVO</t>
  </si>
  <si>
    <t xml:space="preserve"> FRECUENCIA CONTROL</t>
  </si>
  <si>
    <t>EVALUACIÓN CON CONTROLES</t>
  </si>
  <si>
    <t>CALIFICACION DE LA PROTECCION EXISTENTE</t>
  </si>
  <si>
    <t>VALORACION</t>
  </si>
  <si>
    <t xml:space="preserve"> OPCION DE TRATAMIENTO</t>
  </si>
  <si>
    <t>SI</t>
  </si>
  <si>
    <t xml:space="preserve">Procedimiento operativo
Seguimiento </t>
  </si>
  <si>
    <t>Preventivo</t>
  </si>
  <si>
    <t>MENSUAL</t>
  </si>
  <si>
    <t xml:space="preserve">Mitigar el riesgo </t>
  </si>
  <si>
    <r>
      <rPr>
        <sz val="7"/>
        <color theme="0"/>
        <rFont val="Times New Roman"/>
        <family val="1"/>
      </rPr>
      <t xml:space="preserve">  </t>
    </r>
    <r>
      <rPr>
        <b/>
        <sz val="11"/>
        <color theme="0"/>
        <rFont val="Arial"/>
        <family val="2"/>
      </rPr>
      <t>Aceptar el riesgo</t>
    </r>
  </si>
  <si>
    <t xml:space="preserve">Rodando en Linea y/o documentos del cliente o del SIG
Programa de mantenimiento solicitado a los conductores
</t>
  </si>
  <si>
    <t xml:space="preserve">Preventivo </t>
  </si>
  <si>
    <t>Rechazar el riesgo</t>
  </si>
  <si>
    <t>Sistema de Gestión de la Seguridad y Salud en el trabajo.</t>
  </si>
  <si>
    <t>Transferir el riesgo</t>
  </si>
  <si>
    <t xml:space="preserve">Comité de seguridad vial, Formatos de seguimiento.
</t>
  </si>
  <si>
    <r>
      <rPr>
        <sz val="7"/>
        <color theme="0"/>
        <rFont val="Times New Roman"/>
        <family val="1"/>
      </rPr>
      <t xml:space="preserve"> </t>
    </r>
    <r>
      <rPr>
        <b/>
        <sz val="11"/>
        <color theme="0"/>
        <rFont val="Arial"/>
        <family val="2"/>
      </rPr>
      <t>Mitigar el riesgo</t>
    </r>
  </si>
  <si>
    <t>Sistema de Gestión de la Seguridad y Salud en el trabajo, Plan estratégico de seguridad vial. 
Plan estratégico de seguridad vial</t>
  </si>
  <si>
    <t>Aprovechar el riesgo</t>
  </si>
  <si>
    <t>Plan estratégico de seguridad vial</t>
  </si>
  <si>
    <t>Manual de funciones
Programa de capacitación</t>
  </si>
  <si>
    <t>NO</t>
  </si>
  <si>
    <t>Ninguno</t>
  </si>
  <si>
    <t>NO SE
 REALIZA</t>
  </si>
  <si>
    <t>Se mantiene en la zona de riesgo</t>
  </si>
  <si>
    <t>Plan estratégico de seguridad vial
Capacitación en riesgo publico</t>
  </si>
  <si>
    <t>A diario</t>
  </si>
  <si>
    <t>Tratamiento del riesgo</t>
  </si>
  <si>
    <t>GRADO DE EXPOSICION INHERENTE</t>
  </si>
  <si>
    <t>GRADO DE EXPOSICIÓN RESIDUAL</t>
  </si>
  <si>
    <t xml:space="preserve"> ACCION DE TRATAMIENTO</t>
  </si>
  <si>
    <t xml:space="preserve"> RESPONSABLE</t>
  </si>
  <si>
    <t xml:space="preserve"> FECHA DE IMPLEMENTACION</t>
  </si>
  <si>
    <t>EFICACIA DE LA ACCION</t>
  </si>
  <si>
    <t>EVIDENCIA</t>
  </si>
  <si>
    <t>OPCION DE TRATAMIENTO</t>
  </si>
  <si>
    <t>Cambia la evaluación antes de controles</t>
  </si>
  <si>
    <t>Se asigna un Coordinador  Operativo, quien se encarga de la recepción de la orden del servicio, la verificación de los requisitos del mismo, y asigna un móvil competente para cumplir el mismo.</t>
  </si>
  <si>
    <t>Coordinador Operativo</t>
  </si>
  <si>
    <t>Diariamente</t>
  </si>
  <si>
    <t xml:space="preserve">SI </t>
  </si>
  <si>
    <t xml:space="preserve">Registro maestro de servicio y seguimiento </t>
  </si>
  <si>
    <t>Mensualmente</t>
  </si>
  <si>
    <t xml:space="preserve">NO </t>
  </si>
  <si>
    <t>Software implementado en un 40%</t>
  </si>
  <si>
    <t xml:space="preserve">Control de ausentismo laboral por parte de Gestión Humana, Implementación del SGSST, y PESV. Medidas preventivas para establecer un ambiente laboral sano, seguro y la ausencia por incapacidades de origen común y laboral . </t>
  </si>
  <si>
    <t>Gestión Humana / Coordinación HSEQ</t>
  </si>
  <si>
    <t xml:space="preserve">Mediión del Indicador de Ausentismo </t>
  </si>
  <si>
    <t>Reporte y control de las multas e infracciones  generadas. Se realiza el seguimiento por medio del vigía.</t>
  </si>
  <si>
    <t>Verificacion de multas por parte del Coordinador de opeoraciones y registro</t>
  </si>
  <si>
    <t xml:space="preserve">Implementación del SGSST, y PESV. Medidas preventivas para establecer un ambiente laboral donde se identifiquen los riesgo y se controlen adecuadamente. </t>
  </si>
  <si>
    <t>Líder de los procesos</t>
  </si>
  <si>
    <t>SG SST
Capacitación del personal Seg Vial</t>
  </si>
  <si>
    <t>Plan estratègico de seguidad vial</t>
  </si>
  <si>
    <t>Gestión humana</t>
  </si>
  <si>
    <t>Mensualmente
Operaciones
HSEQ</t>
  </si>
  <si>
    <t xml:space="preserve">Formación y capacitación a conductores en manejo defensivo y o seguridad vial. Pólizas contractual y extracontractual </t>
  </si>
  <si>
    <t>Trimestral</t>
  </si>
  <si>
    <t>Certificado 
de cursos</t>
  </si>
  <si>
    <t>Gestión HSEQ
Trabajadores</t>
  </si>
  <si>
    <t xml:space="preserve">Plan estratégico de seguridad vial
Capacitación en riesgo publico
</t>
  </si>
  <si>
    <t>PESV
Registros de Capacitación</t>
  </si>
  <si>
    <t>ELABORADO POR:</t>
  </si>
  <si>
    <t>Alba Inés Marín Rivera</t>
  </si>
  <si>
    <t>Coordinador HSEQ</t>
  </si>
  <si>
    <t>REVISADO POR:</t>
  </si>
  <si>
    <t>Mauricio Mora</t>
  </si>
  <si>
    <t>Gerente</t>
  </si>
  <si>
    <t>APROBADO POR:</t>
  </si>
  <si>
    <t>ACTUALIZADO</t>
  </si>
  <si>
    <t xml:space="preserve">ESPACIO PARA CAMBIOS </t>
  </si>
  <si>
    <t xml:space="preserve">DESCRIPCIÒN DEL CAMBIO </t>
  </si>
  <si>
    <t>FECHA</t>
  </si>
  <si>
    <t xml:space="preserve">Se incluye el riesgo por pandemia SARS Cov 2 </t>
  </si>
  <si>
    <t>Se incluye amenaza de riesgo publico</t>
  </si>
  <si>
    <t>Se elimina el riesgo por SARS COV 2, se deja considerado por riesgos similares cambiando el nivel de riesgo</t>
  </si>
  <si>
    <t>Riesgos Biológicos, por vrus estacionales, contagios por enfermedades desconocidas</t>
  </si>
  <si>
    <t>Enfermedades derivadas de virus  estacionales o bacterias derivadas de agentes desconocidos.</t>
  </si>
  <si>
    <t>Virus respiratorios y digestivos que se propagan facilmente en las diferentes epocas del año asociados a los cambios de clima</t>
  </si>
  <si>
    <t>Incapacidades del personal que afecta la prestación del servicio y la programación adecuada del servicio</t>
  </si>
  <si>
    <t>Accidentes y enfermedades laborales, enfermedades de origine común, permisos,</t>
  </si>
  <si>
    <t>Habitos de vida saludables</t>
  </si>
  <si>
    <t>Se realiza revisión de riesgos y su valoración incluyendo los virus estacionales</t>
  </si>
  <si>
    <t>Implementación de la plataforma ITP 
Inspecciones preoperacionales
Inspección preventiva</t>
  </si>
  <si>
    <t>Gestor Documental</t>
  </si>
  <si>
    <t>Lider de Operaciones</t>
  </si>
  <si>
    <t>Gestión humana/Lider PESV</t>
  </si>
  <si>
    <t xml:space="preserve">Protocolos de limpieza y desinfeccion
Capacitación
Entrega de kit de aseo y limpieza
Lavado frecuente de manos
Reporte de condiciones de salud
</t>
  </si>
  <si>
    <t>Gestión Operativa
Gestión Estratégica/Lider PESV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</si>
</sst>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Century Gothic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indexed="81"/>
      <name val="Tahoma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theme="0"/>
      <name val="Symbol"/>
      <family val="1"/>
      <charset val="2"/>
    </font>
    <font>
      <sz val="7"/>
      <color theme="0"/>
      <name val="Times New Roman"/>
      <family val="1"/>
    </font>
    <font>
      <b/>
      <sz val="11"/>
      <color theme="0"/>
      <name val="Arial"/>
      <family val="2"/>
    </font>
    <font>
      <sz val="8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99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1"/>
    <xf numFmtId="0" fontId="4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49" fontId="5" fillId="0" borderId="1" xfId="1" applyNumberFormat="1" applyFont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3" borderId="1" xfId="1" applyFill="1" applyBorder="1" applyAlignment="1" applyProtection="1">
      <alignment horizontal="justify" vertical="center" wrapText="1"/>
      <protection locked="0"/>
    </xf>
    <xf numFmtId="0" fontId="2" fillId="0" borderId="1" xfId="1" applyFont="1" applyBorder="1" applyAlignment="1" applyProtection="1">
      <alignment vertical="center" wrapText="1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2" fillId="3" borderId="1" xfId="1" applyFont="1" applyFill="1" applyBorder="1" applyAlignment="1">
      <alignment horizontal="justify" vertical="center" wrapText="1"/>
    </xf>
    <xf numFmtId="0" fontId="0" fillId="0" borderId="10" xfId="0" applyBorder="1"/>
    <xf numFmtId="0" fontId="10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justify" vertical="center" wrapText="1"/>
    </xf>
    <xf numFmtId="0" fontId="2" fillId="0" borderId="7" xfId="1" applyFont="1" applyBorder="1" applyAlignment="1" applyProtection="1">
      <alignment vertical="center" wrapText="1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>
      <alignment horizontal="justify" vertical="center" wrapText="1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3" borderId="2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5" borderId="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_FORMATOS" xfId="1" xr:uid="{00000000-0005-0000-0000-000001000000}"/>
  </cellStyles>
  <dxfs count="46"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00"/>
      <color rgb="FFE5E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495300</xdr:rowOff>
    </xdr:to>
    <xdr:sp macro="" textlink="">
      <xdr:nvSpPr>
        <xdr:cNvPr id="10" name="Text Box 4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201025" y="6381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66675</xdr:rowOff>
    </xdr:from>
    <xdr:to>
      <xdr:col>1</xdr:col>
      <xdr:colOff>9525</xdr:colOff>
      <xdr:row>2</xdr:row>
      <xdr:rowOff>152400</xdr:rowOff>
    </xdr:to>
    <xdr:pic>
      <xdr:nvPicPr>
        <xdr:cNvPr id="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428750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6</xdr:row>
      <xdr:rowOff>151209</xdr:rowOff>
    </xdr:to>
    <xdr:sp macro="" textlink="">
      <xdr:nvSpPr>
        <xdr:cNvPr id="5" name="Text Box 4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00800" y="838200"/>
          <a:ext cx="104775" cy="560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1064248</xdr:rowOff>
    </xdr:to>
    <xdr:sp macro="" textlink="">
      <xdr:nvSpPr>
        <xdr:cNvPr id="6" name="Text Box 4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896100" y="838200"/>
          <a:ext cx="104775" cy="559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8</xdr:row>
      <xdr:rowOff>521323</xdr:rowOff>
    </xdr:to>
    <xdr:sp macro="" textlink="">
      <xdr:nvSpPr>
        <xdr:cNvPr id="7" name="Text Box 4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896100" y="838200"/>
          <a:ext cx="104775" cy="559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800100</xdr:colOff>
      <xdr:row>6</xdr:row>
      <xdr:rowOff>238125</xdr:rowOff>
    </xdr:from>
    <xdr:ext cx="104775" cy="560784"/>
    <xdr:sp macro="" textlink="">
      <xdr:nvSpPr>
        <xdr:cNvPr id="8" name="Text Box 4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896100" y="2143125"/>
          <a:ext cx="104775" cy="560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3</xdr:row>
      <xdr:rowOff>9525</xdr:rowOff>
    </xdr:to>
    <xdr:pic>
      <xdr:nvPicPr>
        <xdr:cNvPr id="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2</xdr:row>
      <xdr:rowOff>28575</xdr:rowOff>
    </xdr:to>
    <xdr:pic>
      <xdr:nvPicPr>
        <xdr:cNvPr id="3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neco.sharepoint.com/SISTEMA%20INTEGRADO%20DE%20GESTION%202018/INFORMACION%20DOCUMENTADA/7.%20GESTION%20OPERATIVA/2.RIESGOS%20Y%20OPORTUNIDADES/FM17-GQ%20FORMATO%20PARA%20%20ABORDAR%20EL%20RIESGO%20Y%20OPORTUN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ON Y ANALISIS"/>
      <sheetName val="EVALUACION DEL RIESGO"/>
      <sheetName val="TRATAMIENTO DEL RIESGO"/>
    </sheetNames>
    <sheetDataSet>
      <sheetData sheetId="0" refreshError="1"/>
      <sheetData sheetId="1" refreshError="1">
        <row r="6">
          <cell r="R6" t="str">
            <v xml:space="preserve">Mitigar el riesgo </v>
          </cell>
        </row>
        <row r="7">
          <cell r="Q7" t="str">
            <v>Cambia la evaluación antes de controles</v>
          </cell>
          <cell r="R7" t="str">
            <v xml:space="preserve">Mitigar el riesgo </v>
          </cell>
        </row>
        <row r="8">
          <cell r="Q8" t="str">
            <v>Cambia la evaluación antes de controles</v>
          </cell>
          <cell r="R8" t="str">
            <v xml:space="preserve">Mitigar el riesgo </v>
          </cell>
        </row>
        <row r="9">
          <cell r="Q9" t="str">
            <v>Cambia la evaluación antes de controles</v>
          </cell>
          <cell r="R9" t="str">
            <v xml:space="preserve">Mitigar el riesgo 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L14"/>
  <sheetViews>
    <sheetView workbookViewId="0">
      <pane xSplit="5" ySplit="5" topLeftCell="H6" activePane="bottomRight" state="frozen"/>
      <selection pane="topRight" activeCell="F1" sqref="F1"/>
      <selection pane="bottomLeft" activeCell="A6" sqref="A6"/>
      <selection pane="bottomRight" activeCell="K6" sqref="K6"/>
    </sheetView>
  </sheetViews>
  <sheetFormatPr baseColWidth="10" defaultColWidth="11.453125" defaultRowHeight="12.5" x14ac:dyDescent="0.25"/>
  <cols>
    <col min="1" max="1" width="21.26953125" customWidth="1"/>
    <col min="3" max="3" width="17.1796875" customWidth="1"/>
    <col min="4" max="4" width="18.26953125" customWidth="1"/>
    <col min="5" max="5" width="23.453125" customWidth="1"/>
    <col min="6" max="6" width="16.54296875" customWidth="1"/>
    <col min="8" max="8" width="17.7265625" customWidth="1"/>
    <col min="11" max="11" width="14" customWidth="1"/>
  </cols>
  <sheetData>
    <row r="1" spans="1:12" ht="13.5" customHeight="1" x14ac:dyDescent="0.25">
      <c r="A1" s="18"/>
      <c r="B1" s="62" t="s">
        <v>0</v>
      </c>
      <c r="C1" s="62"/>
      <c r="D1" s="62"/>
      <c r="E1" s="62"/>
      <c r="F1" s="62"/>
      <c r="G1" s="62"/>
      <c r="H1" s="62"/>
      <c r="I1" s="62"/>
      <c r="J1" s="60" t="s">
        <v>1</v>
      </c>
      <c r="K1" s="61"/>
    </row>
    <row r="2" spans="1:12" ht="13.5" customHeight="1" x14ac:dyDescent="0.25">
      <c r="A2" s="18"/>
      <c r="B2" s="62"/>
      <c r="C2" s="62"/>
      <c r="D2" s="62"/>
      <c r="E2" s="62"/>
      <c r="F2" s="62"/>
      <c r="G2" s="62"/>
      <c r="H2" s="62"/>
      <c r="I2" s="62"/>
      <c r="J2" s="60" t="s">
        <v>2</v>
      </c>
      <c r="K2" s="61"/>
    </row>
    <row r="3" spans="1:12" ht="13.5" customHeight="1" x14ac:dyDescent="0.25">
      <c r="A3" s="18"/>
      <c r="B3" s="62"/>
      <c r="C3" s="62"/>
      <c r="D3" s="62"/>
      <c r="E3" s="62"/>
      <c r="F3" s="62"/>
      <c r="G3" s="62"/>
      <c r="H3" s="62"/>
      <c r="I3" s="62"/>
      <c r="J3" s="60" t="s">
        <v>3</v>
      </c>
      <c r="K3" s="61"/>
    </row>
    <row r="4" spans="1:12" ht="13.5" customHeight="1" x14ac:dyDescent="0.25">
      <c r="A4" s="30"/>
      <c r="B4" s="31"/>
      <c r="C4" s="31"/>
      <c r="D4" s="31"/>
      <c r="E4" s="31"/>
      <c r="F4" s="31"/>
      <c r="G4" s="31"/>
      <c r="H4" s="31"/>
      <c r="I4" s="31"/>
      <c r="J4" s="32"/>
      <c r="K4" s="32"/>
    </row>
    <row r="5" spans="1:12" ht="24" customHeight="1" x14ac:dyDescent="0.25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10</v>
      </c>
      <c r="J5" s="9" t="s">
        <v>12</v>
      </c>
      <c r="K5" s="63" t="s">
        <v>13</v>
      </c>
      <c r="L5" s="64"/>
    </row>
    <row r="6" spans="1:12" ht="99" customHeight="1" x14ac:dyDescent="0.25">
      <c r="A6" s="59" t="s">
        <v>14</v>
      </c>
      <c r="B6" s="1" t="s">
        <v>15</v>
      </c>
      <c r="C6" s="24" t="s">
        <v>16</v>
      </c>
      <c r="D6" s="24" t="s">
        <v>17</v>
      </c>
      <c r="E6" s="24" t="s">
        <v>18</v>
      </c>
      <c r="F6" s="24" t="s">
        <v>19</v>
      </c>
      <c r="G6" s="2">
        <v>3</v>
      </c>
      <c r="H6" s="3" t="str">
        <f>IF(G6=1,"RARA",IF(G6=2,"IMPROBABLE",IF(G6=3,"MODERADA",IF(G6=4,"MUY PROBABLE",IF(G6=5,"CASI CIERTA","")))))</f>
        <v>MODERADA</v>
      </c>
      <c r="I6" s="2">
        <v>4</v>
      </c>
      <c r="J6" s="3" t="str">
        <f>IF(I6=1,"INSIGNIFICANTE",IF(I6=2,"MENOR",IF(I6=3,"MODERADO",IF(I6=4,"MAYOR",IF(I6=5,"MAXIMO","")))))</f>
        <v>MAYOR</v>
      </c>
      <c r="K6" s="25">
        <f t="shared" ref="K6:K14" si="0">G6*I6</f>
        <v>12</v>
      </c>
      <c r="L6" s="20" t="s">
        <v>20</v>
      </c>
    </row>
    <row r="7" spans="1:12" ht="96.75" customHeight="1" x14ac:dyDescent="0.25">
      <c r="A7" s="59"/>
      <c r="B7" s="1" t="s">
        <v>21</v>
      </c>
      <c r="C7" s="24" t="s">
        <v>22</v>
      </c>
      <c r="D7" s="24" t="s">
        <v>23</v>
      </c>
      <c r="E7" s="24" t="s">
        <v>24</v>
      </c>
      <c r="F7" s="24" t="s">
        <v>25</v>
      </c>
      <c r="G7" s="2">
        <v>3</v>
      </c>
      <c r="H7" s="14" t="str">
        <f t="shared" ref="H7:H14" si="1">IF(G7=1,"RARA",IF(G7=2,"IMPROBABLE",IF(G7=3,"MODERADA",IF(G7=4,"MUY PROBABLE",IF(G7=5,"CASI CIERTA","")))))</f>
        <v>MODERADA</v>
      </c>
      <c r="I7" s="13">
        <v>4</v>
      </c>
      <c r="J7" s="14" t="str">
        <f t="shared" ref="J7:J14" si="2">IF(I7=1,"INSIGNIFICANTE",IF(I7=2,"MENOR",IF(I7=3,"MODERADO",IF(I7=4,"MAYOR",IF(I7=5,"MAXIMO","")))))</f>
        <v>MAYOR</v>
      </c>
      <c r="K7" s="25">
        <f t="shared" si="0"/>
        <v>12</v>
      </c>
      <c r="L7" s="20" t="s">
        <v>20</v>
      </c>
    </row>
    <row r="8" spans="1:12" ht="40" x14ac:dyDescent="0.25">
      <c r="A8" s="59"/>
      <c r="B8" s="1" t="s">
        <v>26</v>
      </c>
      <c r="C8" s="24" t="s">
        <v>27</v>
      </c>
      <c r="D8" s="24" t="s">
        <v>28</v>
      </c>
      <c r="E8" s="24" t="s">
        <v>146</v>
      </c>
      <c r="F8" s="24" t="s">
        <v>29</v>
      </c>
      <c r="G8" s="2">
        <v>3</v>
      </c>
      <c r="H8" s="14" t="str">
        <f t="shared" si="1"/>
        <v>MODERADA</v>
      </c>
      <c r="I8" s="13">
        <v>4</v>
      </c>
      <c r="J8" s="14" t="str">
        <f t="shared" si="2"/>
        <v>MAYOR</v>
      </c>
      <c r="K8" s="25">
        <f t="shared" si="0"/>
        <v>12</v>
      </c>
      <c r="L8" s="20" t="s">
        <v>20</v>
      </c>
    </row>
    <row r="9" spans="1:12" ht="98.25" customHeight="1" x14ac:dyDescent="0.25">
      <c r="A9" s="59"/>
      <c r="B9" s="1" t="s">
        <v>30</v>
      </c>
      <c r="C9" s="24" t="s">
        <v>31</v>
      </c>
      <c r="D9" s="24" t="s">
        <v>32</v>
      </c>
      <c r="E9" s="24" t="s">
        <v>33</v>
      </c>
      <c r="F9" s="24" t="s">
        <v>34</v>
      </c>
      <c r="G9" s="2">
        <v>3</v>
      </c>
      <c r="H9" s="14" t="str">
        <f t="shared" si="1"/>
        <v>MODERADA</v>
      </c>
      <c r="I9" s="13">
        <v>4</v>
      </c>
      <c r="J9" s="14" t="str">
        <f t="shared" si="2"/>
        <v>MAYOR</v>
      </c>
      <c r="K9" s="14">
        <f t="shared" si="0"/>
        <v>12</v>
      </c>
      <c r="L9" s="20" t="s">
        <v>20</v>
      </c>
    </row>
    <row r="10" spans="1:12" ht="76.5" customHeight="1" x14ac:dyDescent="0.25">
      <c r="A10" s="59"/>
      <c r="B10" s="1" t="s">
        <v>35</v>
      </c>
      <c r="C10" s="24" t="s">
        <v>36</v>
      </c>
      <c r="D10" s="24" t="s">
        <v>37</v>
      </c>
      <c r="E10" s="24" t="s">
        <v>38</v>
      </c>
      <c r="F10" s="24" t="s">
        <v>39</v>
      </c>
      <c r="G10" s="2">
        <v>3</v>
      </c>
      <c r="H10" s="14" t="str">
        <f t="shared" si="1"/>
        <v>MODERADA</v>
      </c>
      <c r="I10" s="13">
        <v>4</v>
      </c>
      <c r="J10" s="14" t="str">
        <f t="shared" si="2"/>
        <v>MAYOR</v>
      </c>
      <c r="K10" s="14">
        <f t="shared" si="0"/>
        <v>12</v>
      </c>
      <c r="L10" s="20" t="s">
        <v>20</v>
      </c>
    </row>
    <row r="11" spans="1:12" ht="70" x14ac:dyDescent="0.25">
      <c r="A11" s="59"/>
      <c r="B11" s="1" t="s">
        <v>40</v>
      </c>
      <c r="C11" s="24" t="s">
        <v>41</v>
      </c>
      <c r="D11" s="24" t="s">
        <v>42</v>
      </c>
      <c r="E11" s="24" t="s">
        <v>43</v>
      </c>
      <c r="F11" s="24" t="s">
        <v>44</v>
      </c>
      <c r="G11" s="2">
        <v>3</v>
      </c>
      <c r="H11" s="14" t="str">
        <f t="shared" si="1"/>
        <v>MODERADA</v>
      </c>
      <c r="I11" s="13">
        <v>5</v>
      </c>
      <c r="J11" s="14" t="str">
        <f t="shared" si="2"/>
        <v>MAXIMO</v>
      </c>
      <c r="K11" s="14">
        <f t="shared" si="0"/>
        <v>15</v>
      </c>
      <c r="L11" s="20" t="s">
        <v>20</v>
      </c>
    </row>
    <row r="12" spans="1:12" ht="58.5" customHeight="1" x14ac:dyDescent="0.25">
      <c r="A12" s="59"/>
      <c r="B12" s="1" t="s">
        <v>45</v>
      </c>
      <c r="C12" s="24" t="s">
        <v>46</v>
      </c>
      <c r="D12" s="24" t="s">
        <v>47</v>
      </c>
      <c r="E12" s="24" t="s">
        <v>48</v>
      </c>
      <c r="F12" s="24" t="s">
        <v>49</v>
      </c>
      <c r="G12" s="41">
        <v>3</v>
      </c>
      <c r="H12" s="14" t="str">
        <f t="shared" si="1"/>
        <v>MODERADA</v>
      </c>
      <c r="I12" s="41">
        <v>4</v>
      </c>
      <c r="J12" s="14" t="str">
        <f t="shared" si="2"/>
        <v>MAYOR</v>
      </c>
      <c r="K12" s="41">
        <f t="shared" si="0"/>
        <v>12</v>
      </c>
      <c r="L12" s="20" t="s">
        <v>20</v>
      </c>
    </row>
    <row r="13" spans="1:12" ht="121.5" customHeight="1" x14ac:dyDescent="0.25">
      <c r="A13" s="59"/>
      <c r="B13" s="1" t="s">
        <v>50</v>
      </c>
      <c r="C13" s="58" t="s">
        <v>142</v>
      </c>
      <c r="D13" s="58" t="s">
        <v>143</v>
      </c>
      <c r="E13" s="58" t="s">
        <v>144</v>
      </c>
      <c r="F13" s="58" t="s">
        <v>145</v>
      </c>
      <c r="G13" s="41">
        <v>3</v>
      </c>
      <c r="H13" s="14" t="str">
        <f t="shared" si="1"/>
        <v>MODERADA</v>
      </c>
      <c r="I13" s="41">
        <v>2</v>
      </c>
      <c r="J13" s="14" t="str">
        <f t="shared" si="2"/>
        <v>MENOR</v>
      </c>
      <c r="K13" s="41">
        <f t="shared" si="0"/>
        <v>6</v>
      </c>
      <c r="L13" s="20" t="s">
        <v>51</v>
      </c>
    </row>
    <row r="14" spans="1:12" ht="90" x14ac:dyDescent="0.25">
      <c r="A14" s="59"/>
      <c r="B14" s="1" t="s">
        <v>52</v>
      </c>
      <c r="C14" s="24" t="s">
        <v>53</v>
      </c>
      <c r="D14" s="24" t="s">
        <v>54</v>
      </c>
      <c r="E14" s="55" t="s">
        <v>55</v>
      </c>
      <c r="F14" s="24" t="s">
        <v>56</v>
      </c>
      <c r="G14" s="41">
        <v>3</v>
      </c>
      <c r="H14" s="56" t="str">
        <f t="shared" si="1"/>
        <v>MODERADA</v>
      </c>
      <c r="I14" s="41">
        <v>2</v>
      </c>
      <c r="J14" s="57" t="str">
        <f t="shared" si="2"/>
        <v>MENOR</v>
      </c>
      <c r="K14" s="41">
        <f t="shared" si="0"/>
        <v>6</v>
      </c>
      <c r="L14" s="20" t="s">
        <v>51</v>
      </c>
    </row>
  </sheetData>
  <mergeCells count="6">
    <mergeCell ref="A6:A14"/>
    <mergeCell ref="J3:K3"/>
    <mergeCell ref="J2:K2"/>
    <mergeCell ref="J1:K1"/>
    <mergeCell ref="B1:I3"/>
    <mergeCell ref="K5:L5"/>
  </mergeCells>
  <conditionalFormatting sqref="H6:H13">
    <cfRule type="cellIs" dxfId="45" priority="14" stopIfTrue="1" operator="equal">
      <formula>"CASI CIERTA"</formula>
    </cfRule>
    <cfRule type="cellIs" dxfId="44" priority="15" stopIfTrue="1" operator="equal">
      <formula>"MUY PROBABLE"</formula>
    </cfRule>
    <cfRule type="cellIs" dxfId="43" priority="16" stopIfTrue="1" operator="equal">
      <formula>"MODERADA"</formula>
    </cfRule>
    <cfRule type="cellIs" dxfId="42" priority="17" stopIfTrue="1" operator="equal">
      <formula>"IMPROBABLE"</formula>
    </cfRule>
    <cfRule type="cellIs" dxfId="41" priority="18" stopIfTrue="1" operator="equal">
      <formula>"RARA"</formula>
    </cfRule>
  </conditionalFormatting>
  <conditionalFormatting sqref="J6:J13">
    <cfRule type="cellIs" dxfId="40" priority="9" stopIfTrue="1" operator="equal">
      <formula>"MAXIMO"</formula>
    </cfRule>
    <cfRule type="cellIs" dxfId="39" priority="10" stopIfTrue="1" operator="equal">
      <formula>"MAYOR"</formula>
    </cfRule>
    <cfRule type="cellIs" dxfId="38" priority="11" stopIfTrue="1" operator="equal">
      <formula>"MODERADO"</formula>
    </cfRule>
    <cfRule type="cellIs" dxfId="37" priority="12" stopIfTrue="1" operator="equal">
      <formula>"MENOR"</formula>
    </cfRule>
    <cfRule type="cellIs" dxfId="36" priority="13" stopIfTrue="1" operator="equal">
      <formula>"INSIGNIFICANTE"</formula>
    </cfRule>
  </conditionalFormatting>
  <conditionalFormatting sqref="L6:L14">
    <cfRule type="cellIs" dxfId="35" priority="1" stopIfTrue="1" operator="equal">
      <formula>"ZONA DE RIESGO EXTREMA"</formula>
    </cfRule>
    <cfRule type="cellIs" dxfId="34" priority="2" stopIfTrue="1" operator="equal">
      <formula>"ZONA DE RIESGO ALTA"</formula>
    </cfRule>
    <cfRule type="cellIs" dxfId="33" priority="3" stopIfTrue="1" operator="equal">
      <formula>"ZONA DE RIESGO MODERADA"</formula>
    </cfRule>
    <cfRule type="cellIs" dxfId="32" priority="4" stopIfTrue="1" operator="equal">
      <formula>"ZONA DE RIESGO BAJA"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U56"/>
  <sheetViews>
    <sheetView topLeftCell="B1" workbookViewId="0">
      <selection activeCell="C4" sqref="C4:C5"/>
    </sheetView>
  </sheetViews>
  <sheetFormatPr baseColWidth="10" defaultColWidth="11.453125" defaultRowHeight="12.5" x14ac:dyDescent="0.25"/>
  <cols>
    <col min="1" max="1" width="25" customWidth="1"/>
    <col min="3" max="3" width="14.453125" customWidth="1"/>
    <col min="5" max="5" width="35" customWidth="1"/>
    <col min="12" max="12" width="15" customWidth="1"/>
    <col min="14" max="14" width="11.453125" customWidth="1"/>
    <col min="15" max="15" width="1.453125" hidden="1" customWidth="1"/>
    <col min="18" max="18" width="18.26953125" customWidth="1"/>
  </cols>
  <sheetData>
    <row r="1" spans="1:21" ht="13.5" customHeight="1" x14ac:dyDescent="0.25">
      <c r="B1" s="66" t="s">
        <v>57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  <c r="Q1" s="65" t="s">
        <v>1</v>
      </c>
      <c r="R1" s="65"/>
    </row>
    <row r="2" spans="1:21" ht="13.5" customHeight="1" x14ac:dyDescent="0.2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  <c r="Q2" s="65" t="s">
        <v>2</v>
      </c>
      <c r="R2" s="65"/>
    </row>
    <row r="3" spans="1:21" ht="19.5" customHeight="1" x14ac:dyDescent="0.25">
      <c r="A3" s="4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9"/>
      <c r="Q3" s="65" t="s">
        <v>3</v>
      </c>
      <c r="R3" s="65"/>
    </row>
    <row r="4" spans="1:21" ht="35.25" customHeight="1" x14ac:dyDescent="0.25">
      <c r="A4" s="77" t="s">
        <v>4</v>
      </c>
      <c r="B4" s="75" t="s">
        <v>6</v>
      </c>
      <c r="C4" s="70" t="s">
        <v>58</v>
      </c>
      <c r="D4" s="70" t="s">
        <v>59</v>
      </c>
      <c r="E4" s="70" t="s">
        <v>60</v>
      </c>
      <c r="F4" s="75" t="s">
        <v>61</v>
      </c>
      <c r="G4" s="70" t="s">
        <v>62</v>
      </c>
      <c r="H4" s="70" t="s">
        <v>63</v>
      </c>
      <c r="I4" s="70" t="s">
        <v>64</v>
      </c>
      <c r="J4" s="70" t="s">
        <v>65</v>
      </c>
      <c r="K4" s="72" t="s">
        <v>66</v>
      </c>
      <c r="L4" s="73"/>
      <c r="M4" s="73"/>
      <c r="N4" s="73"/>
      <c r="O4" s="73"/>
      <c r="P4" s="74"/>
      <c r="Q4" s="72" t="s">
        <v>67</v>
      </c>
      <c r="R4" s="74"/>
    </row>
    <row r="5" spans="1:21" ht="22.5" customHeight="1" x14ac:dyDescent="0.25">
      <c r="A5" s="78"/>
      <c r="B5" s="76"/>
      <c r="C5" s="71"/>
      <c r="D5" s="71"/>
      <c r="E5" s="71"/>
      <c r="F5" s="76"/>
      <c r="G5" s="71"/>
      <c r="H5" s="71"/>
      <c r="I5" s="71"/>
      <c r="J5" s="71"/>
      <c r="K5" s="10" t="s">
        <v>10</v>
      </c>
      <c r="L5" s="10" t="s">
        <v>11</v>
      </c>
      <c r="M5" s="10" t="s">
        <v>10</v>
      </c>
      <c r="N5" s="10" t="s">
        <v>12</v>
      </c>
      <c r="O5" s="10"/>
      <c r="P5" s="10" t="s">
        <v>13</v>
      </c>
      <c r="Q5" s="10" t="s">
        <v>68</v>
      </c>
      <c r="R5" s="10" t="s">
        <v>69</v>
      </c>
    </row>
    <row r="6" spans="1:21" ht="46" x14ac:dyDescent="0.25">
      <c r="A6" s="79" t="s">
        <v>14</v>
      </c>
      <c r="B6" s="1" t="s">
        <v>15</v>
      </c>
      <c r="C6" s="20" t="s">
        <v>20</v>
      </c>
      <c r="D6" s="5" t="s">
        <v>70</v>
      </c>
      <c r="E6" s="21" t="s">
        <v>71</v>
      </c>
      <c r="F6" s="6" t="s">
        <v>72</v>
      </c>
      <c r="G6" s="6" t="s">
        <v>70</v>
      </c>
      <c r="H6" s="6" t="s">
        <v>70</v>
      </c>
      <c r="I6" s="6" t="s">
        <v>70</v>
      </c>
      <c r="J6" s="11" t="s">
        <v>73</v>
      </c>
      <c r="K6" s="6">
        <v>3</v>
      </c>
      <c r="L6" s="3" t="str">
        <f t="shared" ref="L6:L14" si="0">IF(K6=1,"RARA",IF(K6=2,"IMPROBABLE",IF(K6=3,"MODERADA",IF(K6=4,"MUY PROBABLE",IF(K6=5,"CASI CIERTA","")))))</f>
        <v>MODERADA</v>
      </c>
      <c r="M6" s="6">
        <v>3</v>
      </c>
      <c r="N6" s="3" t="str">
        <f t="shared" ref="N6:N14" si="1">IF(M6=1,"INSIGNIFICANTE",IF(M6=2,"MENOR",IF(M6=3,"MODERADO",IF(M6=4,"MAYOR",IF(M6=5,"MAXIMO","")))))</f>
        <v>MODERADO</v>
      </c>
      <c r="O6" s="12">
        <f t="shared" ref="O6:O14" si="2">K6*M6</f>
        <v>9</v>
      </c>
      <c r="P6" s="19" t="s">
        <v>51</v>
      </c>
      <c r="Q6" s="8" t="str">
        <f t="shared" ref="Q6:Q12" si="3">IF(P6=C6,"Se mantiene en la zona de riesgo",IF(AND(P6="*",C6="·"),"·","Cambia la evaluación antes de controles"))</f>
        <v>Cambia la evaluación antes de controles</v>
      </c>
      <c r="R6" s="7" t="s">
        <v>74</v>
      </c>
      <c r="U6" s="27" t="s">
        <v>75</v>
      </c>
    </row>
    <row r="7" spans="1:21" ht="82.5" customHeight="1" x14ac:dyDescent="0.25">
      <c r="A7" s="79"/>
      <c r="B7" s="1" t="s">
        <v>21</v>
      </c>
      <c r="C7" s="20" t="s">
        <v>20</v>
      </c>
      <c r="D7" s="5" t="s">
        <v>70</v>
      </c>
      <c r="E7" s="21" t="s">
        <v>76</v>
      </c>
      <c r="F7" s="11" t="s">
        <v>77</v>
      </c>
      <c r="G7" s="6" t="s">
        <v>70</v>
      </c>
      <c r="H7" s="6" t="s">
        <v>70</v>
      </c>
      <c r="I7" s="6" t="s">
        <v>70</v>
      </c>
      <c r="J7" s="11" t="s">
        <v>73</v>
      </c>
      <c r="K7" s="6">
        <v>2</v>
      </c>
      <c r="L7" s="3" t="str">
        <f t="shared" si="0"/>
        <v>IMPROBABLE</v>
      </c>
      <c r="M7" s="6">
        <v>4</v>
      </c>
      <c r="N7" s="3" t="str">
        <f t="shared" si="1"/>
        <v>MAYOR</v>
      </c>
      <c r="O7" s="12">
        <f t="shared" si="2"/>
        <v>8</v>
      </c>
      <c r="P7" s="19" t="s">
        <v>51</v>
      </c>
      <c r="Q7" s="8" t="str">
        <f t="shared" si="3"/>
        <v>Cambia la evaluación antes de controles</v>
      </c>
      <c r="R7" s="7" t="s">
        <v>74</v>
      </c>
      <c r="U7" s="28" t="s">
        <v>78</v>
      </c>
    </row>
    <row r="8" spans="1:21" ht="46" x14ac:dyDescent="0.25">
      <c r="A8" s="79"/>
      <c r="B8" s="1" t="s">
        <v>26</v>
      </c>
      <c r="C8" s="20" t="s">
        <v>20</v>
      </c>
      <c r="D8" s="5" t="s">
        <v>70</v>
      </c>
      <c r="E8" s="21" t="s">
        <v>79</v>
      </c>
      <c r="F8" s="11" t="s">
        <v>77</v>
      </c>
      <c r="G8" s="6" t="s">
        <v>70</v>
      </c>
      <c r="H8" s="6" t="s">
        <v>70</v>
      </c>
      <c r="I8" s="6" t="s">
        <v>70</v>
      </c>
      <c r="J8" s="11" t="s">
        <v>73</v>
      </c>
      <c r="K8" s="6">
        <v>2</v>
      </c>
      <c r="L8" s="3" t="str">
        <f t="shared" si="0"/>
        <v>IMPROBABLE</v>
      </c>
      <c r="M8" s="6">
        <v>4</v>
      </c>
      <c r="N8" s="3" t="str">
        <f t="shared" si="1"/>
        <v>MAYOR</v>
      </c>
      <c r="O8" s="12">
        <f t="shared" si="2"/>
        <v>8</v>
      </c>
      <c r="P8" s="19" t="s">
        <v>51</v>
      </c>
      <c r="Q8" s="8" t="str">
        <f t="shared" si="3"/>
        <v>Cambia la evaluación antes de controles</v>
      </c>
      <c r="R8" s="7" t="s">
        <v>74</v>
      </c>
      <c r="U8" s="28" t="s">
        <v>80</v>
      </c>
    </row>
    <row r="9" spans="1:21" ht="46" x14ac:dyDescent="0.25">
      <c r="A9" s="79"/>
      <c r="B9" s="1" t="s">
        <v>30</v>
      </c>
      <c r="C9" s="20" t="s">
        <v>20</v>
      </c>
      <c r="D9" s="5" t="s">
        <v>70</v>
      </c>
      <c r="E9" s="21" t="s">
        <v>81</v>
      </c>
      <c r="F9" s="11" t="s">
        <v>77</v>
      </c>
      <c r="G9" s="6" t="s">
        <v>70</v>
      </c>
      <c r="H9" s="6" t="s">
        <v>70</v>
      </c>
      <c r="I9" s="6" t="s">
        <v>70</v>
      </c>
      <c r="J9" s="11" t="s">
        <v>73</v>
      </c>
      <c r="K9" s="6">
        <v>2</v>
      </c>
      <c r="L9" s="3" t="str">
        <f t="shared" si="0"/>
        <v>IMPROBABLE</v>
      </c>
      <c r="M9" s="6">
        <v>4</v>
      </c>
      <c r="N9" s="3" t="str">
        <f t="shared" si="1"/>
        <v>MAYOR</v>
      </c>
      <c r="O9" s="12">
        <f>K9*M9</f>
        <v>8</v>
      </c>
      <c r="P9" s="19" t="s">
        <v>51</v>
      </c>
      <c r="Q9" s="8" t="str">
        <f t="shared" si="3"/>
        <v>Cambia la evaluación antes de controles</v>
      </c>
      <c r="R9" s="7" t="s">
        <v>74</v>
      </c>
      <c r="U9" s="27" t="s">
        <v>82</v>
      </c>
    </row>
    <row r="10" spans="1:21" ht="50" x14ac:dyDescent="0.25">
      <c r="A10" s="79"/>
      <c r="B10" s="1" t="s">
        <v>35</v>
      </c>
      <c r="C10" s="20" t="s">
        <v>20</v>
      </c>
      <c r="D10" s="5" t="s">
        <v>70</v>
      </c>
      <c r="E10" s="21" t="s">
        <v>83</v>
      </c>
      <c r="F10" s="11" t="s">
        <v>77</v>
      </c>
      <c r="G10" s="6" t="s">
        <v>70</v>
      </c>
      <c r="H10" s="6" t="s">
        <v>70</v>
      </c>
      <c r="I10" s="6" t="s">
        <v>70</v>
      </c>
      <c r="J10" s="11" t="s">
        <v>73</v>
      </c>
      <c r="K10" s="6">
        <v>2</v>
      </c>
      <c r="L10" s="3" t="str">
        <f t="shared" si="0"/>
        <v>IMPROBABLE</v>
      </c>
      <c r="M10" s="6">
        <v>4</v>
      </c>
      <c r="N10" s="3" t="str">
        <f t="shared" si="1"/>
        <v>MAYOR</v>
      </c>
      <c r="O10" s="12">
        <f t="shared" si="2"/>
        <v>8</v>
      </c>
      <c r="P10" s="19" t="s">
        <v>51</v>
      </c>
      <c r="Q10" s="8" t="str">
        <f t="shared" si="3"/>
        <v>Cambia la evaluación antes de controles</v>
      </c>
      <c r="R10" s="7" t="s">
        <v>74</v>
      </c>
      <c r="U10" s="28" t="s">
        <v>84</v>
      </c>
    </row>
    <row r="11" spans="1:21" ht="46" x14ac:dyDescent="0.25">
      <c r="A11" s="79"/>
      <c r="B11" s="1" t="s">
        <v>40</v>
      </c>
      <c r="C11" s="20" t="s">
        <v>20</v>
      </c>
      <c r="D11" s="5" t="s">
        <v>70</v>
      </c>
      <c r="E11" s="21" t="s">
        <v>85</v>
      </c>
      <c r="F11" s="11" t="s">
        <v>77</v>
      </c>
      <c r="G11" s="6" t="s">
        <v>70</v>
      </c>
      <c r="H11" s="6" t="s">
        <v>70</v>
      </c>
      <c r="I11" s="6" t="s">
        <v>70</v>
      </c>
      <c r="J11" s="11" t="s">
        <v>73</v>
      </c>
      <c r="K11" s="6">
        <v>2</v>
      </c>
      <c r="L11" s="3" t="str">
        <f t="shared" si="0"/>
        <v>IMPROBABLE</v>
      </c>
      <c r="M11" s="6">
        <v>4</v>
      </c>
      <c r="N11" s="3" t="str">
        <f t="shared" si="1"/>
        <v>MAYOR</v>
      </c>
      <c r="O11" s="12">
        <f t="shared" si="2"/>
        <v>8</v>
      </c>
      <c r="P11" s="19" t="s">
        <v>51</v>
      </c>
      <c r="Q11" s="8" t="str">
        <f t="shared" si="3"/>
        <v>Cambia la evaluación antes de controles</v>
      </c>
      <c r="R11" s="7" t="s">
        <v>74</v>
      </c>
    </row>
    <row r="12" spans="1:21" ht="46" x14ac:dyDescent="0.25">
      <c r="A12" s="79"/>
      <c r="B12" s="1" t="s">
        <v>45</v>
      </c>
      <c r="C12" s="20" t="s">
        <v>20</v>
      </c>
      <c r="D12" s="5" t="s">
        <v>70</v>
      </c>
      <c r="E12" s="21" t="s">
        <v>86</v>
      </c>
      <c r="F12" s="11" t="s">
        <v>77</v>
      </c>
      <c r="G12" s="6" t="s">
        <v>70</v>
      </c>
      <c r="H12" s="6" t="s">
        <v>70</v>
      </c>
      <c r="I12" s="6" t="s">
        <v>70</v>
      </c>
      <c r="J12" s="11" t="s">
        <v>73</v>
      </c>
      <c r="K12" s="6">
        <v>2</v>
      </c>
      <c r="L12" s="3" t="str">
        <f t="shared" si="0"/>
        <v>IMPROBABLE</v>
      </c>
      <c r="M12" s="6">
        <v>3</v>
      </c>
      <c r="N12" s="3" t="str">
        <f t="shared" si="1"/>
        <v>MODERADO</v>
      </c>
      <c r="O12" s="12">
        <f t="shared" si="2"/>
        <v>6</v>
      </c>
      <c r="P12" s="19" t="s">
        <v>51</v>
      </c>
      <c r="Q12" s="8" t="str">
        <f t="shared" si="3"/>
        <v>Cambia la evaluación antes de controles</v>
      </c>
      <c r="R12" s="7" t="s">
        <v>74</v>
      </c>
    </row>
    <row r="13" spans="1:21" ht="50" x14ac:dyDescent="0.25">
      <c r="A13" s="79"/>
      <c r="B13" s="1" t="s">
        <v>50</v>
      </c>
      <c r="C13" s="20" t="s">
        <v>51</v>
      </c>
      <c r="D13" s="5" t="s">
        <v>87</v>
      </c>
      <c r="E13" s="21" t="s">
        <v>88</v>
      </c>
      <c r="F13" s="11" t="s">
        <v>77</v>
      </c>
      <c r="G13" s="6" t="s">
        <v>87</v>
      </c>
      <c r="H13" s="6" t="s">
        <v>87</v>
      </c>
      <c r="I13" s="6" t="s">
        <v>87</v>
      </c>
      <c r="J13" s="52" t="s">
        <v>89</v>
      </c>
      <c r="K13" s="6">
        <v>3</v>
      </c>
      <c r="L13" s="3" t="str">
        <f t="shared" si="0"/>
        <v>MODERADA</v>
      </c>
      <c r="M13" s="6">
        <v>2</v>
      </c>
      <c r="N13" s="3" t="str">
        <f t="shared" si="1"/>
        <v>MENOR</v>
      </c>
      <c r="O13" s="12">
        <f t="shared" si="2"/>
        <v>6</v>
      </c>
      <c r="P13" s="19" t="s">
        <v>51</v>
      </c>
      <c r="Q13" s="51" t="s">
        <v>90</v>
      </c>
      <c r="R13" s="7" t="s">
        <v>74</v>
      </c>
    </row>
    <row r="14" spans="1:21" ht="66.75" customHeight="1" x14ac:dyDescent="0.25">
      <c r="A14" s="18"/>
      <c r="B14" s="1" t="s">
        <v>52</v>
      </c>
      <c r="C14" s="20" t="s">
        <v>51</v>
      </c>
      <c r="D14" s="5" t="s">
        <v>70</v>
      </c>
      <c r="E14" s="21" t="s">
        <v>91</v>
      </c>
      <c r="F14" s="11" t="s">
        <v>77</v>
      </c>
      <c r="G14" s="41" t="s">
        <v>70</v>
      </c>
      <c r="H14" s="41" t="s">
        <v>70</v>
      </c>
      <c r="I14" s="41" t="s">
        <v>70</v>
      </c>
      <c r="J14" s="41" t="s">
        <v>92</v>
      </c>
      <c r="K14" s="41">
        <v>3</v>
      </c>
      <c r="L14" s="3" t="str">
        <f t="shared" si="0"/>
        <v>MODERADA</v>
      </c>
      <c r="M14" s="41">
        <v>3</v>
      </c>
      <c r="N14" s="3" t="str">
        <f t="shared" si="1"/>
        <v>MODERADO</v>
      </c>
      <c r="O14" s="18">
        <f t="shared" si="2"/>
        <v>9</v>
      </c>
      <c r="P14" s="19" t="s">
        <v>51</v>
      </c>
      <c r="Q14" s="51" t="s">
        <v>90</v>
      </c>
      <c r="R14" s="7" t="s">
        <v>74</v>
      </c>
    </row>
    <row r="55" spans="2:2" x14ac:dyDescent="0.25">
      <c r="B55" t="s">
        <v>70</v>
      </c>
    </row>
    <row r="56" spans="2:2" x14ac:dyDescent="0.25">
      <c r="B56" t="s">
        <v>87</v>
      </c>
    </row>
  </sheetData>
  <mergeCells count="17">
    <mergeCell ref="A4:A5"/>
    <mergeCell ref="B4:B5"/>
    <mergeCell ref="C4:C5"/>
    <mergeCell ref="D4:D5"/>
    <mergeCell ref="A6:A13"/>
    <mergeCell ref="Q1:R1"/>
    <mergeCell ref="Q2:R2"/>
    <mergeCell ref="Q3:R3"/>
    <mergeCell ref="B1:P3"/>
    <mergeCell ref="J4:J5"/>
    <mergeCell ref="K4:P4"/>
    <mergeCell ref="Q4:R4"/>
    <mergeCell ref="E4:E5"/>
    <mergeCell ref="F4:F5"/>
    <mergeCell ref="G4:G5"/>
    <mergeCell ref="H4:H5"/>
    <mergeCell ref="I4:I5"/>
  </mergeCells>
  <phoneticPr fontId="14" type="noConversion"/>
  <conditionalFormatting sqref="C6:C14">
    <cfRule type="cellIs" dxfId="31" priority="10" stopIfTrue="1" operator="equal">
      <formula>"ZONA DE RIESGO EXTREMA"</formula>
    </cfRule>
    <cfRule type="cellIs" dxfId="30" priority="11" stopIfTrue="1" operator="equal">
      <formula>"ZONA DE RIESGO ALTA"</formula>
    </cfRule>
    <cfRule type="cellIs" dxfId="29" priority="12" stopIfTrue="1" operator="equal">
      <formula>"ZONA DE RIESGO MODERADA"</formula>
    </cfRule>
    <cfRule type="cellIs" dxfId="28" priority="13" stopIfTrue="1" operator="equal">
      <formula>"ZONA DE RIESGO BAJA"</formula>
    </cfRule>
  </conditionalFormatting>
  <conditionalFormatting sqref="L6:L14">
    <cfRule type="cellIs" dxfId="27" priority="43" stopIfTrue="1" operator="equal">
      <formula>"CASI CIERTA"</formula>
    </cfRule>
    <cfRule type="cellIs" dxfId="26" priority="44" stopIfTrue="1" operator="equal">
      <formula>"MUY PROBABLE"</formula>
    </cfRule>
    <cfRule type="cellIs" dxfId="25" priority="45" stopIfTrue="1" operator="equal">
      <formula>"MODERADA"</formula>
    </cfRule>
    <cfRule type="cellIs" dxfId="24" priority="46" stopIfTrue="1" operator="equal">
      <formula>"IMPROBABLE"</formula>
    </cfRule>
    <cfRule type="cellIs" dxfId="23" priority="47" stopIfTrue="1" operator="equal">
      <formula>"RARA"</formula>
    </cfRule>
  </conditionalFormatting>
  <conditionalFormatting sqref="N6:N14">
    <cfRule type="cellIs" dxfId="22" priority="1" stopIfTrue="1" operator="equal">
      <formula>"MAXIMO"</formula>
    </cfRule>
    <cfRule type="cellIs" dxfId="21" priority="2" stopIfTrue="1" operator="equal">
      <formula>"MAYOR"</formula>
    </cfRule>
    <cfRule type="cellIs" dxfId="20" priority="3" stopIfTrue="1" operator="equal">
      <formula>"MODERADO"</formula>
    </cfRule>
    <cfRule type="cellIs" dxfId="19" priority="4" stopIfTrue="1" operator="equal">
      <formula>"MENOR"</formula>
    </cfRule>
    <cfRule type="cellIs" dxfId="18" priority="5" stopIfTrue="1" operator="equal">
      <formula>"INSIGNIFICANTE"</formula>
    </cfRule>
  </conditionalFormatting>
  <conditionalFormatting sqref="P6:P14">
    <cfRule type="cellIs" dxfId="17" priority="6" stopIfTrue="1" operator="equal">
      <formula>"ZONA DE RIESGO EXTREMA"</formula>
    </cfRule>
    <cfRule type="cellIs" dxfId="16" priority="7" stopIfTrue="1" operator="equal">
      <formula>"ZONA DE RIESGO ALTA"</formula>
    </cfRule>
    <cfRule type="cellIs" dxfId="15" priority="8" stopIfTrue="1" operator="equal">
      <formula>"ZONA DE RIESGO MODERADA"</formula>
    </cfRule>
    <cfRule type="cellIs" dxfId="14" priority="9" stopIfTrue="1" operator="equal">
      <formula>"ZONA DE RIESGO BAJA"</formula>
    </cfRule>
  </conditionalFormatting>
  <conditionalFormatting sqref="Q6:Q12">
    <cfRule type="cellIs" dxfId="13" priority="48" stopIfTrue="1" operator="equal">
      <formula>"Cambia la evaluación antes de controles"</formula>
    </cfRule>
    <cfRule type="cellIs" dxfId="12" priority="49" stopIfTrue="1" operator="equal">
      <formula>"Se mantiene en la zona de riesgo"</formula>
    </cfRule>
  </conditionalFormatting>
  <dataValidations disablePrompts="1" count="7">
    <dataValidation type="list" allowBlank="1" showInputMessage="1" showErrorMessage="1" sqref="M6:M11" xr:uid="{00000000-0002-0000-0100-000001000000}">
      <formula1>$L$55:$L$59</formula1>
    </dataValidation>
    <dataValidation type="list" allowBlank="1" showInputMessage="1" showErrorMessage="1" sqref="G6:I12" xr:uid="{00000000-0002-0000-0100-000002000000}">
      <formula1>$B$56:$B$57</formula1>
    </dataValidation>
    <dataValidation type="list" allowBlank="1" showInputMessage="1" showErrorMessage="1" sqref="F6:F14" xr:uid="{00000000-0002-0000-0100-000003000000}">
      <formula1>$A$55:$A$58</formula1>
    </dataValidation>
    <dataValidation type="list" allowBlank="1" showInputMessage="1" showErrorMessage="1" sqref="J6:J12" xr:uid="{00000000-0002-0000-0100-000004000000}">
      <formula1>$J$55:$J$61</formula1>
    </dataValidation>
    <dataValidation type="list" allowBlank="1" showInputMessage="1" showErrorMessage="1" sqref="K6:K11" xr:uid="{00000000-0002-0000-0100-000005000000}">
      <formula1>$K$55:$K$59</formula1>
    </dataValidation>
    <dataValidation type="list" allowBlank="1" showInputMessage="1" showErrorMessage="1" sqref="D6:D13" xr:uid="{00000000-0002-0000-0100-000006000000}">
      <formula1>$B$56:$B$58</formula1>
    </dataValidation>
    <dataValidation type="list" allowBlank="1" showInputMessage="1" showErrorMessage="1" sqref="R6:R14" xr:uid="{CBDD11D6-E50E-4A0F-AD10-DD2770E0A422}">
      <formula1>$U$6:$U$10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K36"/>
  <sheetViews>
    <sheetView tabSelected="1" topLeftCell="A11" workbookViewId="0">
      <selection activeCell="H15" sqref="H15"/>
    </sheetView>
  </sheetViews>
  <sheetFormatPr baseColWidth="10" defaultColWidth="11.453125" defaultRowHeight="12.5" x14ac:dyDescent="0.25"/>
  <cols>
    <col min="1" max="1" width="22.453125" customWidth="1"/>
    <col min="3" max="3" width="16" customWidth="1"/>
    <col min="4" max="4" width="13.7265625" customWidth="1"/>
    <col min="5" max="5" width="17.26953125" customWidth="1"/>
    <col min="6" max="6" width="16.54296875" customWidth="1"/>
    <col min="7" max="7" width="28.26953125" customWidth="1"/>
    <col min="8" max="8" width="19.81640625" customWidth="1"/>
    <col min="9" max="9" width="20.1796875" customWidth="1"/>
    <col min="10" max="10" width="13" style="35" customWidth="1"/>
    <col min="11" max="11" width="14.1796875" style="36" customWidth="1"/>
  </cols>
  <sheetData>
    <row r="1" spans="1:11" ht="13.5" customHeight="1" x14ac:dyDescent="0.25">
      <c r="A1" s="91"/>
      <c r="B1" s="93" t="s">
        <v>93</v>
      </c>
      <c r="C1" s="93"/>
      <c r="D1" s="93"/>
      <c r="E1" s="93"/>
      <c r="F1" s="93"/>
      <c r="G1" s="94"/>
      <c r="H1" s="65" t="s">
        <v>1</v>
      </c>
      <c r="I1" s="65"/>
    </row>
    <row r="2" spans="1:11" ht="13.5" customHeight="1" x14ac:dyDescent="0.25">
      <c r="A2" s="91"/>
      <c r="B2" s="93"/>
      <c r="C2" s="93"/>
      <c r="D2" s="93"/>
      <c r="E2" s="93"/>
      <c r="F2" s="93"/>
      <c r="G2" s="94"/>
      <c r="H2" s="65" t="s">
        <v>2</v>
      </c>
      <c r="I2" s="65"/>
    </row>
    <row r="3" spans="1:11" ht="13.5" customHeight="1" x14ac:dyDescent="0.25">
      <c r="A3" s="97"/>
      <c r="B3" s="95"/>
      <c r="C3" s="95"/>
      <c r="D3" s="95"/>
      <c r="E3" s="95"/>
      <c r="F3" s="95"/>
      <c r="G3" s="96"/>
      <c r="H3" s="98" t="s">
        <v>3</v>
      </c>
      <c r="I3" s="98"/>
    </row>
    <row r="4" spans="1:11" s="30" customFormat="1" ht="13.5" customHeight="1" x14ac:dyDescent="0.25">
      <c r="A4" s="33"/>
      <c r="B4" s="34"/>
      <c r="C4" s="34"/>
      <c r="D4" s="34"/>
      <c r="E4" s="34"/>
      <c r="F4" s="34"/>
      <c r="G4" s="34"/>
      <c r="H4" s="32"/>
      <c r="I4" s="32"/>
      <c r="J4" s="37"/>
      <c r="K4" s="38"/>
    </row>
    <row r="5" spans="1:11" ht="25.5" customHeight="1" x14ac:dyDescent="0.25">
      <c r="A5" s="81" t="s">
        <v>4</v>
      </c>
      <c r="B5" s="82" t="s">
        <v>6</v>
      </c>
      <c r="C5" s="83" t="s">
        <v>94</v>
      </c>
      <c r="D5" s="83" t="s">
        <v>95</v>
      </c>
      <c r="E5" s="84" t="s">
        <v>67</v>
      </c>
      <c r="F5" s="84"/>
      <c r="G5" s="83" t="s">
        <v>96</v>
      </c>
      <c r="H5" s="82" t="s">
        <v>97</v>
      </c>
      <c r="I5" s="83" t="s">
        <v>98</v>
      </c>
      <c r="J5" s="92" t="s">
        <v>99</v>
      </c>
      <c r="K5" s="83" t="s">
        <v>100</v>
      </c>
    </row>
    <row r="6" spans="1:11" ht="21" x14ac:dyDescent="0.25">
      <c r="A6" s="81"/>
      <c r="B6" s="82"/>
      <c r="C6" s="82"/>
      <c r="D6" s="83"/>
      <c r="E6" s="17" t="s">
        <v>68</v>
      </c>
      <c r="F6" s="17" t="s">
        <v>101</v>
      </c>
      <c r="G6" s="82"/>
      <c r="H6" s="82"/>
      <c r="I6" s="83"/>
      <c r="J6" s="84"/>
      <c r="K6" s="83"/>
    </row>
    <row r="7" spans="1:11" ht="68.25" customHeight="1" x14ac:dyDescent="0.25">
      <c r="A7" s="85" t="s">
        <v>14</v>
      </c>
      <c r="B7" s="1" t="s">
        <v>15</v>
      </c>
      <c r="C7" s="20" t="s">
        <v>20</v>
      </c>
      <c r="D7" s="19" t="s">
        <v>51</v>
      </c>
      <c r="E7" s="26" t="s">
        <v>102</v>
      </c>
      <c r="F7" s="23" t="str">
        <f>+'[1]EVALUACION DEL RIESGO'!R6</f>
        <v xml:space="preserve">Mitigar el riesgo </v>
      </c>
      <c r="G7" s="29" t="s">
        <v>103</v>
      </c>
      <c r="H7" s="22" t="s">
        <v>104</v>
      </c>
      <c r="I7" s="6" t="s">
        <v>105</v>
      </c>
      <c r="J7" s="39" t="s">
        <v>106</v>
      </c>
      <c r="K7" s="40" t="s">
        <v>107</v>
      </c>
    </row>
    <row r="8" spans="1:11" ht="37.5" x14ac:dyDescent="0.25">
      <c r="A8" s="85"/>
      <c r="B8" s="1" t="s">
        <v>21</v>
      </c>
      <c r="C8" s="20" t="s">
        <v>20</v>
      </c>
      <c r="D8" s="19" t="s">
        <v>51</v>
      </c>
      <c r="E8" s="15" t="str">
        <f>+'[1]EVALUACION DEL RIESGO'!Q7</f>
        <v>Cambia la evaluación antes de controles</v>
      </c>
      <c r="F8" s="23" t="str">
        <f>+'[1]EVALUACION DEL RIESGO'!R7</f>
        <v xml:space="preserve">Mitigar el riesgo </v>
      </c>
      <c r="G8" s="29" t="s">
        <v>149</v>
      </c>
      <c r="H8" s="22" t="s">
        <v>151</v>
      </c>
      <c r="I8" s="6" t="s">
        <v>108</v>
      </c>
      <c r="J8" s="39" t="s">
        <v>109</v>
      </c>
      <c r="K8" s="40" t="s">
        <v>110</v>
      </c>
    </row>
    <row r="9" spans="1:11" ht="60" x14ac:dyDescent="0.25">
      <c r="A9" s="85"/>
      <c r="B9" s="1" t="s">
        <v>26</v>
      </c>
      <c r="C9" s="20" t="s">
        <v>20</v>
      </c>
      <c r="D9" s="19" t="s">
        <v>51</v>
      </c>
      <c r="E9" s="15" t="str">
        <f>+'[1]EVALUACION DEL RIESGO'!Q8</f>
        <v>Cambia la evaluación antes de controles</v>
      </c>
      <c r="F9" s="23" t="str">
        <f>+'[1]EVALUACION DEL RIESGO'!R8</f>
        <v xml:space="preserve">Mitigar el riesgo </v>
      </c>
      <c r="G9" s="29" t="s">
        <v>111</v>
      </c>
      <c r="H9" s="22" t="s">
        <v>112</v>
      </c>
      <c r="I9" s="6" t="s">
        <v>108</v>
      </c>
      <c r="J9" s="39" t="s">
        <v>106</v>
      </c>
      <c r="K9" s="40" t="s">
        <v>113</v>
      </c>
    </row>
    <row r="10" spans="1:11" ht="62.5" x14ac:dyDescent="0.25">
      <c r="A10" s="85"/>
      <c r="B10" s="1" t="s">
        <v>30</v>
      </c>
      <c r="C10" s="20" t="s">
        <v>20</v>
      </c>
      <c r="D10" s="19" t="s">
        <v>51</v>
      </c>
      <c r="E10" s="15" t="str">
        <f>+'[1]EVALUACION DEL RIESGO'!Q9</f>
        <v>Cambia la evaluación antes de controles</v>
      </c>
      <c r="F10" s="23" t="str">
        <f>+'[1]EVALUACION DEL RIESGO'!R9</f>
        <v xml:space="preserve">Mitigar el riesgo </v>
      </c>
      <c r="G10" s="29" t="s">
        <v>114</v>
      </c>
      <c r="H10" s="22" t="s">
        <v>150</v>
      </c>
      <c r="I10" s="6" t="s">
        <v>108</v>
      </c>
      <c r="J10" s="39" t="s">
        <v>106</v>
      </c>
      <c r="K10" s="40" t="s">
        <v>115</v>
      </c>
    </row>
    <row r="11" spans="1:11" ht="50" x14ac:dyDescent="0.25">
      <c r="A11" s="85"/>
      <c r="B11" s="1" t="s">
        <v>35</v>
      </c>
      <c r="C11" s="20" t="s">
        <v>20</v>
      </c>
      <c r="D11" s="19" t="s">
        <v>51</v>
      </c>
      <c r="E11" s="15" t="s">
        <v>102</v>
      </c>
      <c r="F11" s="23" t="s">
        <v>74</v>
      </c>
      <c r="G11" s="29" t="s">
        <v>116</v>
      </c>
      <c r="H11" s="22" t="s">
        <v>117</v>
      </c>
      <c r="I11" s="6" t="s">
        <v>108</v>
      </c>
      <c r="J11" s="39" t="s">
        <v>106</v>
      </c>
      <c r="K11" s="40" t="s">
        <v>118</v>
      </c>
    </row>
    <row r="12" spans="1:11" ht="50" x14ac:dyDescent="0.25">
      <c r="A12" s="85"/>
      <c r="B12" s="1" t="s">
        <v>40</v>
      </c>
      <c r="C12" s="20" t="s">
        <v>20</v>
      </c>
      <c r="D12" s="19" t="s">
        <v>51</v>
      </c>
      <c r="E12" s="15" t="s">
        <v>102</v>
      </c>
      <c r="F12" s="23" t="s">
        <v>74</v>
      </c>
      <c r="G12" s="29" t="s">
        <v>119</v>
      </c>
      <c r="H12" s="22" t="s">
        <v>152</v>
      </c>
      <c r="I12" s="53" t="s">
        <v>121</v>
      </c>
      <c r="J12" s="39" t="s">
        <v>106</v>
      </c>
      <c r="K12" s="40" t="s">
        <v>118</v>
      </c>
    </row>
    <row r="13" spans="1:11" s="30" customFormat="1" ht="34.5" x14ac:dyDescent="0.25">
      <c r="A13" s="85"/>
      <c r="B13" s="1" t="s">
        <v>45</v>
      </c>
      <c r="C13" s="20" t="s">
        <v>20</v>
      </c>
      <c r="D13" s="19" t="s">
        <v>51</v>
      </c>
      <c r="E13" s="15" t="s">
        <v>102</v>
      </c>
      <c r="F13" s="23" t="s">
        <v>74</v>
      </c>
      <c r="G13" s="29" t="s">
        <v>122</v>
      </c>
      <c r="H13" s="22" t="s">
        <v>120</v>
      </c>
      <c r="I13" s="6" t="s">
        <v>123</v>
      </c>
      <c r="J13" s="39" t="s">
        <v>106</v>
      </c>
      <c r="K13" s="49" t="s">
        <v>124</v>
      </c>
    </row>
    <row r="14" spans="1:11" ht="60" x14ac:dyDescent="0.25">
      <c r="A14" s="85"/>
      <c r="B14" s="1" t="s">
        <v>50</v>
      </c>
      <c r="C14" s="19" t="s">
        <v>51</v>
      </c>
      <c r="D14" s="19" t="s">
        <v>51</v>
      </c>
      <c r="E14" s="51" t="s">
        <v>90</v>
      </c>
      <c r="F14" s="23" t="s">
        <v>74</v>
      </c>
      <c r="G14" s="54" t="s">
        <v>153</v>
      </c>
      <c r="H14" s="22" t="s">
        <v>125</v>
      </c>
      <c r="I14" s="6" t="s">
        <v>92</v>
      </c>
      <c r="J14" s="39" t="s">
        <v>106</v>
      </c>
      <c r="K14" s="40" t="s">
        <v>147</v>
      </c>
    </row>
    <row r="15" spans="1:11" ht="37.5" x14ac:dyDescent="0.25">
      <c r="A15" s="85"/>
      <c r="B15" s="1" t="s">
        <v>52</v>
      </c>
      <c r="C15" s="19" t="s">
        <v>51</v>
      </c>
      <c r="D15" s="19" t="s">
        <v>51</v>
      </c>
      <c r="E15" s="51" t="s">
        <v>90</v>
      </c>
      <c r="F15" s="23" t="s">
        <v>74</v>
      </c>
      <c r="G15" s="54" t="s">
        <v>126</v>
      </c>
      <c r="H15" s="22" t="s">
        <v>154</v>
      </c>
      <c r="I15" s="6" t="s">
        <v>92</v>
      </c>
      <c r="J15" s="39" t="s">
        <v>106</v>
      </c>
      <c r="K15" s="40" t="s">
        <v>127</v>
      </c>
    </row>
    <row r="16" spans="1:11" ht="13" x14ac:dyDescent="0.25">
      <c r="A16" s="50"/>
      <c r="B16" s="42"/>
      <c r="C16" s="43"/>
      <c r="D16" s="43"/>
      <c r="E16" s="44"/>
      <c r="F16" s="45"/>
      <c r="G16" s="46"/>
      <c r="H16" s="47"/>
      <c r="I16" s="48"/>
    </row>
    <row r="17" spans="1:9" ht="13" x14ac:dyDescent="0.3">
      <c r="A17" s="16" t="s">
        <v>128</v>
      </c>
      <c r="B17" s="80" t="s">
        <v>129</v>
      </c>
      <c r="C17" s="80"/>
      <c r="D17" s="80"/>
      <c r="E17" s="80"/>
      <c r="F17" s="80"/>
      <c r="G17" s="80"/>
      <c r="H17" s="80" t="s">
        <v>130</v>
      </c>
      <c r="I17" s="80"/>
    </row>
    <row r="18" spans="1:9" ht="13" x14ac:dyDescent="0.3">
      <c r="A18" s="16" t="s">
        <v>131</v>
      </c>
      <c r="B18" s="80" t="s">
        <v>132</v>
      </c>
      <c r="C18" s="80"/>
      <c r="D18" s="80"/>
      <c r="E18" s="80"/>
      <c r="F18" s="80"/>
      <c r="G18" s="80"/>
      <c r="H18" s="80" t="s">
        <v>133</v>
      </c>
      <c r="I18" s="80"/>
    </row>
    <row r="19" spans="1:9" ht="13" x14ac:dyDescent="0.3">
      <c r="A19" s="16" t="s">
        <v>134</v>
      </c>
      <c r="B19" s="80" t="s">
        <v>132</v>
      </c>
      <c r="C19" s="80"/>
      <c r="D19" s="80"/>
      <c r="E19" s="80"/>
      <c r="F19" s="80"/>
      <c r="G19" s="80"/>
      <c r="H19" s="80" t="s">
        <v>133</v>
      </c>
      <c r="I19" s="80"/>
    </row>
    <row r="20" spans="1:9" ht="13" x14ac:dyDescent="0.3">
      <c r="A20" s="16" t="s">
        <v>135</v>
      </c>
      <c r="B20" s="86">
        <v>45643</v>
      </c>
      <c r="C20" s="87"/>
    </row>
    <row r="22" spans="1:9" ht="13" x14ac:dyDescent="0.3">
      <c r="A22" s="88" t="s">
        <v>136</v>
      </c>
      <c r="B22" s="88"/>
      <c r="C22" s="88"/>
      <c r="D22" s="88"/>
      <c r="E22" s="88"/>
      <c r="F22" s="88"/>
      <c r="G22" s="88"/>
      <c r="H22" s="88"/>
      <c r="I22" s="88"/>
    </row>
    <row r="23" spans="1:9" ht="13" x14ac:dyDescent="0.3">
      <c r="A23" s="88" t="s">
        <v>137</v>
      </c>
      <c r="B23" s="88"/>
      <c r="C23" s="88"/>
      <c r="D23" s="88"/>
      <c r="E23" s="88"/>
      <c r="F23" s="88" t="s">
        <v>138</v>
      </c>
      <c r="G23" s="88"/>
      <c r="H23" s="88"/>
      <c r="I23" s="88"/>
    </row>
    <row r="24" spans="1:9" x14ac:dyDescent="0.25">
      <c r="A24" s="89" t="s">
        <v>139</v>
      </c>
      <c r="B24" s="89"/>
      <c r="C24" s="89"/>
      <c r="D24" s="89"/>
      <c r="E24" s="89"/>
      <c r="F24" s="90">
        <v>43920</v>
      </c>
      <c r="G24" s="89"/>
      <c r="H24" s="89"/>
      <c r="I24" s="89"/>
    </row>
    <row r="25" spans="1:9" x14ac:dyDescent="0.25">
      <c r="A25" s="89" t="s">
        <v>140</v>
      </c>
      <c r="B25" s="89"/>
      <c r="C25" s="89"/>
      <c r="D25" s="89"/>
      <c r="E25" s="89"/>
      <c r="F25" s="90">
        <v>44482</v>
      </c>
      <c r="G25" s="89"/>
      <c r="H25" s="89"/>
      <c r="I25" s="89"/>
    </row>
    <row r="26" spans="1:9" ht="21.5" customHeight="1" x14ac:dyDescent="0.25">
      <c r="A26" s="89" t="s">
        <v>141</v>
      </c>
      <c r="B26" s="89"/>
      <c r="C26" s="89"/>
      <c r="D26" s="89"/>
      <c r="E26" s="89"/>
      <c r="F26" s="90">
        <v>45031</v>
      </c>
      <c r="G26" s="89"/>
      <c r="H26" s="89"/>
      <c r="I26" s="89"/>
    </row>
    <row r="27" spans="1:9" x14ac:dyDescent="0.25">
      <c r="A27" s="89" t="s">
        <v>148</v>
      </c>
      <c r="B27" s="89"/>
      <c r="C27" s="89"/>
      <c r="D27" s="89"/>
      <c r="E27" s="89"/>
      <c r="F27" s="90">
        <v>45643</v>
      </c>
      <c r="G27" s="89"/>
      <c r="H27" s="89"/>
      <c r="I27" s="89"/>
    </row>
    <row r="28" spans="1:9" x14ac:dyDescent="0.25">
      <c r="A28" s="91"/>
      <c r="B28" s="91"/>
      <c r="C28" s="91"/>
      <c r="D28" s="91"/>
      <c r="E28" s="91"/>
      <c r="F28" s="91"/>
      <c r="G28" s="91"/>
      <c r="H28" s="91"/>
      <c r="I28" s="91"/>
    </row>
    <row r="29" spans="1:9" x14ac:dyDescent="0.25">
      <c r="A29" s="91"/>
      <c r="B29" s="91"/>
      <c r="C29" s="91"/>
      <c r="D29" s="91"/>
      <c r="E29" s="91"/>
      <c r="F29" s="91"/>
      <c r="G29" s="91"/>
      <c r="H29" s="91"/>
      <c r="I29" s="91"/>
    </row>
    <row r="30" spans="1:9" x14ac:dyDescent="0.25">
      <c r="A30" s="91"/>
      <c r="B30" s="91"/>
      <c r="C30" s="91"/>
      <c r="D30" s="91"/>
      <c r="E30" s="91"/>
      <c r="F30" s="91"/>
      <c r="G30" s="91"/>
      <c r="H30" s="91"/>
      <c r="I30" s="91"/>
    </row>
    <row r="31" spans="1:9" x14ac:dyDescent="0.25">
      <c r="A31" s="91"/>
      <c r="B31" s="91"/>
      <c r="C31" s="91"/>
      <c r="D31" s="91"/>
      <c r="E31" s="91"/>
      <c r="F31" s="91"/>
      <c r="G31" s="91"/>
      <c r="H31" s="91"/>
      <c r="I31" s="91"/>
    </row>
    <row r="32" spans="1:9" x14ac:dyDescent="0.25">
      <c r="A32" s="91"/>
      <c r="B32" s="91"/>
      <c r="C32" s="91"/>
      <c r="D32" s="91"/>
      <c r="E32" s="91"/>
      <c r="F32" s="91"/>
      <c r="G32" s="91"/>
      <c r="H32" s="91"/>
      <c r="I32" s="91"/>
    </row>
    <row r="33" spans="1:9" x14ac:dyDescent="0.25">
      <c r="A33" s="91"/>
      <c r="B33" s="91"/>
      <c r="C33" s="91"/>
      <c r="D33" s="91"/>
      <c r="E33" s="91"/>
      <c r="F33" s="91"/>
      <c r="G33" s="91"/>
      <c r="H33" s="91"/>
      <c r="I33" s="91"/>
    </row>
    <row r="34" spans="1:9" x14ac:dyDescent="0.25">
      <c r="A34" s="91"/>
      <c r="B34" s="91"/>
      <c r="C34" s="91"/>
      <c r="D34" s="91"/>
      <c r="E34" s="91"/>
      <c r="F34" s="91"/>
      <c r="G34" s="91"/>
      <c r="H34" s="91"/>
      <c r="I34" s="91"/>
    </row>
    <row r="35" spans="1:9" x14ac:dyDescent="0.25">
      <c r="A35" s="91"/>
      <c r="B35" s="91"/>
      <c r="C35" s="91"/>
      <c r="D35" s="91"/>
      <c r="E35" s="91"/>
      <c r="F35" s="91"/>
      <c r="G35" s="91"/>
      <c r="H35" s="91"/>
      <c r="I35" s="91"/>
    </row>
    <row r="36" spans="1:9" x14ac:dyDescent="0.25">
      <c r="A36" s="91"/>
      <c r="B36" s="91"/>
      <c r="C36" s="91"/>
      <c r="D36" s="91"/>
      <c r="E36" s="91"/>
      <c r="F36" s="91"/>
      <c r="G36" s="91"/>
      <c r="H36" s="91"/>
      <c r="I36" s="91"/>
    </row>
  </sheetData>
  <mergeCells count="52">
    <mergeCell ref="J5:J6"/>
    <mergeCell ref="K5:K6"/>
    <mergeCell ref="B1:G3"/>
    <mergeCell ref="A1:A3"/>
    <mergeCell ref="H1:I1"/>
    <mergeCell ref="H2:I2"/>
    <mergeCell ref="H3:I3"/>
    <mergeCell ref="A34:E34"/>
    <mergeCell ref="F34:I34"/>
    <mergeCell ref="A35:E35"/>
    <mergeCell ref="F35:I35"/>
    <mergeCell ref="A36:E36"/>
    <mergeCell ref="F36:I36"/>
    <mergeCell ref="A31:E31"/>
    <mergeCell ref="F31:I31"/>
    <mergeCell ref="A32:E32"/>
    <mergeCell ref="F32:I32"/>
    <mergeCell ref="A33:E33"/>
    <mergeCell ref="F33:I33"/>
    <mergeCell ref="A28:E28"/>
    <mergeCell ref="F28:I28"/>
    <mergeCell ref="A29:E29"/>
    <mergeCell ref="F29:I29"/>
    <mergeCell ref="A30:E30"/>
    <mergeCell ref="F30:I30"/>
    <mergeCell ref="A25:E25"/>
    <mergeCell ref="F25:I25"/>
    <mergeCell ref="A26:E26"/>
    <mergeCell ref="F26:I26"/>
    <mergeCell ref="A27:E27"/>
    <mergeCell ref="F27:I27"/>
    <mergeCell ref="B20:C20"/>
    <mergeCell ref="A22:I22"/>
    <mergeCell ref="A23:E23"/>
    <mergeCell ref="F23:I23"/>
    <mergeCell ref="A24:E24"/>
    <mergeCell ref="F24:I24"/>
    <mergeCell ref="B19:G19"/>
    <mergeCell ref="H19:I19"/>
    <mergeCell ref="A5:A6"/>
    <mergeCell ref="B5:B6"/>
    <mergeCell ref="C5:C6"/>
    <mergeCell ref="D5:D6"/>
    <mergeCell ref="E5:F5"/>
    <mergeCell ref="G5:G6"/>
    <mergeCell ref="H5:H6"/>
    <mergeCell ref="I5:I6"/>
    <mergeCell ref="B17:G17"/>
    <mergeCell ref="H17:I17"/>
    <mergeCell ref="B18:G18"/>
    <mergeCell ref="H18:I18"/>
    <mergeCell ref="A7:A15"/>
  </mergeCells>
  <conditionalFormatting sqref="C7:D16">
    <cfRule type="cellIs" dxfId="11" priority="1" stopIfTrue="1" operator="equal">
      <formula>"ZONA DE RIESGO EXTREMA"</formula>
    </cfRule>
    <cfRule type="cellIs" dxfId="10" priority="2" stopIfTrue="1" operator="equal">
      <formula>"ZONA DE RIESGO ALTA"</formula>
    </cfRule>
    <cfRule type="cellIs" dxfId="9" priority="3" stopIfTrue="1" operator="equal">
      <formula>"ZONA DE RIESGO MODERADA"</formula>
    </cfRule>
    <cfRule type="cellIs" dxfId="8" priority="4" stopIfTrue="1" operator="equal">
      <formula>"ZONA DE RIESGO BAJA"</formula>
    </cfRule>
  </conditionalFormatting>
  <conditionalFormatting sqref="E7:F13 F14:F15 E16:F16 G8:G16">
    <cfRule type="cellIs" dxfId="7" priority="62" stopIfTrue="1" operator="equal">
      <formula>"Cambia la evaluación antes de controles"</formula>
    </cfRule>
  </conditionalFormatting>
  <conditionalFormatting sqref="E7:F13 F14:F15 E16:F16">
    <cfRule type="cellIs" dxfId="6" priority="61" stopIfTrue="1" operator="equal">
      <formula>"Se mantiene en la zona de riesgo"</formula>
    </cfRule>
  </conditionalFormatting>
  <conditionalFormatting sqref="E7:F13 G8:G16 F14:F15 E16:F16">
    <cfRule type="cellIs" dxfId="5" priority="63" stopIfTrue="1" operator="equal">
      <formula>"Cambia la evaluación antes de controles"</formula>
    </cfRule>
    <cfRule type="cellIs" dxfId="4" priority="64" stopIfTrue="1" operator="equal">
      <formula>"Se mantiene en la zona de riesgo"</formula>
    </cfRule>
  </conditionalFormatting>
  <conditionalFormatting sqref="G7">
    <cfRule type="cellIs" dxfId="3" priority="33" stopIfTrue="1" operator="equal">
      <formula>"Se mantiene en la zona de riesgo"</formula>
    </cfRule>
    <cfRule type="cellIs" dxfId="2" priority="34" stopIfTrue="1" operator="equal">
      <formula>"Cambia la evaluación antes de controles"</formula>
    </cfRule>
    <cfRule type="cellIs" dxfId="1" priority="35" stopIfTrue="1" operator="equal">
      <formula>"Cambia la evaluación antes de controles"</formula>
    </cfRule>
  </conditionalFormatting>
  <conditionalFormatting sqref="G7:G16">
    <cfRule type="cellIs" dxfId="0" priority="36" stopIfTrue="1" operator="equal">
      <formula>"Se mantiene en la zona de riesgo"</formula>
    </cfRule>
  </conditionalFormatting>
  <dataValidations disablePrompts="1" count="2">
    <dataValidation allowBlank="1" showInputMessage="1" showErrorMessage="1" promptTitle="EVENTO INCIERTO" sqref="G8 G10:G11" xr:uid="{ACC6545C-379B-41E2-93B3-D36FE85377D0}"/>
    <dataValidation allowBlank="1" showInputMessage="1" showErrorMessage="1" promptTitle="EVENTO INCIERTO" prompt="Escriba AQUI el evento incierto, positivo o negativo que se pueda presentar motivado por la FORTALEZA, OPORTUNIDAD, DEBILIDAD o AMENAZA" sqref="G12:G16" xr:uid="{00000000-0002-0000-0200-000000000000}"/>
  </dataValidation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0a869d-cec4-4f9f-ad5f-6abe3d0f0ae2">
      <UserInfo>
        <DisplayName/>
        <AccountId xsi:nil="true"/>
        <AccountType/>
      </UserInfo>
    </SharedWithUsers>
    <Contrato_x0020_Activo xmlns="25c15988-2876-44c7-abc0-1bdffd82a190">true</Contrato_x0020_Activo>
    <lcf76f155ced4ddcb4097134ff3c332f xmlns="25c15988-2876-44c7-abc0-1bdffd82a190">
      <Terms xmlns="http://schemas.microsoft.com/office/infopath/2007/PartnerControls"/>
    </lcf76f155ced4ddcb4097134ff3c332f>
    <TaxCatchAll xmlns="ec0a869d-cec4-4f9f-ad5f-6abe3d0f0ae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3FE989F8CBD46B26CBBE909B6ABC4" ma:contentTypeVersion="18" ma:contentTypeDescription="Crear nuevo documento." ma:contentTypeScope="" ma:versionID="11e607046d3e504093642e98fe09ae40">
  <xsd:schema xmlns:xsd="http://www.w3.org/2001/XMLSchema" xmlns:xs="http://www.w3.org/2001/XMLSchema" xmlns:p="http://schemas.microsoft.com/office/2006/metadata/properties" xmlns:ns2="25c15988-2876-44c7-abc0-1bdffd82a190" xmlns:ns3="ec0a869d-cec4-4f9f-ad5f-6abe3d0f0ae2" targetNamespace="http://schemas.microsoft.com/office/2006/metadata/properties" ma:root="true" ma:fieldsID="57445f972dc4237dc4cdc5be3be33799" ns2:_="" ns3:_="">
    <xsd:import namespace="25c15988-2876-44c7-abc0-1bdffd82a190"/>
    <xsd:import namespace="ec0a869d-cec4-4f9f-ad5f-6abe3d0f0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rato_x0020_Activo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5988-2876-44c7-abc0-1bdffd82a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ntrato_x0020_Activo" ma:index="21" nillable="true" ma:displayName="Contrato Activo" ma:default="1" ma:internalName="Contrato_x0020_Activo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35e9f9a-3d58-498d-8726-342365405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a869d-cec4-4f9f-ad5f-6abe3d0f0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d63409-134b-489a-88c1-01316cd55720}" ma:internalName="TaxCatchAll" ma:showField="CatchAllData" ma:web="ec0a869d-cec4-4f9f-ad5f-6abe3d0f0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4D940C-B7FF-46E2-A944-D2E3EC93FBF8}">
  <ds:schemaRefs>
    <ds:schemaRef ds:uri="http://schemas.microsoft.com/office/2006/metadata/properties"/>
    <ds:schemaRef ds:uri="http://schemas.microsoft.com/office/infopath/2007/PartnerControls"/>
    <ds:schemaRef ds:uri="ec0a869d-cec4-4f9f-ad5f-6abe3d0f0ae2"/>
    <ds:schemaRef ds:uri="25c15988-2876-44c7-abc0-1bdffd82a190"/>
  </ds:schemaRefs>
</ds:datastoreItem>
</file>

<file path=customXml/itemProps2.xml><?xml version="1.0" encoding="utf-8"?>
<ds:datastoreItem xmlns:ds="http://schemas.openxmlformats.org/officeDocument/2006/customXml" ds:itemID="{0FCB14B7-4F27-405B-9474-5F0987496D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5988-2876-44c7-abc0-1bdffd82a190"/>
    <ds:schemaRef ds:uri="ec0a869d-cec4-4f9f-ad5f-6abe3d0f0a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28C057-3395-4F3C-819D-03D3BAB758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IDENTIFICACION Y ANALISIS</vt:lpstr>
      <vt:lpstr>EVALUACION DEL RIESGO</vt:lpstr>
      <vt:lpstr>TRATAMIENTO DEL RIESGO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Alba Marin - TNE</cp:lastModifiedBy>
  <cp:revision/>
  <dcterms:created xsi:type="dcterms:W3CDTF">2018-07-19T12:47:44Z</dcterms:created>
  <dcterms:modified xsi:type="dcterms:W3CDTF">2025-03-15T23:33:18Z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0x01010096D3FE989F8CBD46B26CBBE909B6ABC4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MediaServiceImageTags">
    <vt:lpwstr/>
  </property>
</Properties>
</file>