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D:\Documents\Desktop\"/>
    </mc:Choice>
  </mc:AlternateContent>
  <xr:revisionPtr revIDLastSave="0" documentId="8_{7E708296-2B80-411D-84A6-9BD91669AC9C}" xr6:coauthVersionLast="43" xr6:coauthVersionMax="43" xr10:uidLastSave="{00000000-0000-0000-0000-000000000000}"/>
  <bookViews>
    <workbookView xWindow="-120" yWindow="-120" windowWidth="29040" windowHeight="15840" firstSheet="4" activeTab="4" xr2:uid="{00000000-000D-0000-FFFF-FFFF00000000}"/>
  </bookViews>
  <sheets>
    <sheet name="08-10 (2)" sheetId="11" state="hidden" r:id="rId1"/>
    <sheet name="08-10" sheetId="10" state="hidden" r:id="rId2"/>
    <sheet name="19-08" sheetId="9" state="hidden" r:id="rId3"/>
    <sheet name="02-08" sheetId="8" state="hidden" r:id="rId4"/>
    <sheet name="FORMATO" sheetId="7" r:id="rId5"/>
  </sheets>
  <definedNames>
    <definedName name="_xlnm._FilterDatabase" localSheetId="3" hidden="1">'02-08'!$B$6:$G$6</definedName>
    <definedName name="_xlnm._FilterDatabase" localSheetId="1" hidden="1">'08-10'!$B$6:$G$6</definedName>
    <definedName name="_xlnm._FilterDatabase" localSheetId="0" hidden="1">'08-10 (2)'!$B$6:$G$6</definedName>
    <definedName name="_xlnm._FilterDatabase" localSheetId="2" hidden="1">'19-08'!$B$6:$G$6</definedName>
    <definedName name="_xlnm._FilterDatabase" localSheetId="4" hidden="1">FORMATO!$A$4:$F$4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7" l="1"/>
  <c r="F27" i="7" s="1"/>
  <c r="E23" i="7" l="1"/>
  <c r="D23" i="7"/>
  <c r="F43" i="11"/>
  <c r="F44" i="11"/>
  <c r="F20" i="10"/>
  <c r="E20" i="10"/>
  <c r="F23" i="7" l="1"/>
  <c r="F21" i="10"/>
  <c r="G8" i="11" l="1"/>
  <c r="G9" i="11" s="1"/>
  <c r="G10" i="11" s="1"/>
  <c r="G11" i="11" s="1"/>
  <c r="G12" i="11" s="1"/>
  <c r="G13" i="11" s="1"/>
  <c r="G14" i="11" s="1"/>
  <c r="F14" i="10" l="1"/>
  <c r="E14" i="10"/>
  <c r="G8" i="10" l="1"/>
  <c r="G9" i="10" s="1"/>
  <c r="G10" i="10" s="1"/>
  <c r="G11" i="10" s="1"/>
  <c r="G12" i="10" s="1"/>
  <c r="G13" i="10" s="1"/>
  <c r="G14" i="10" s="1"/>
  <c r="F20" i="9"/>
  <c r="E20" i="9"/>
  <c r="G8" i="9"/>
  <c r="G9" i="9" s="1"/>
  <c r="G10" i="9" s="1"/>
  <c r="G11" i="9" s="1"/>
  <c r="G12" i="9" s="1"/>
  <c r="G13" i="9" s="1"/>
  <c r="G14" i="9" s="1"/>
  <c r="G15" i="9" s="1"/>
  <c r="G16" i="9" s="1"/>
  <c r="G17" i="9" s="1"/>
  <c r="G18" i="9" s="1"/>
  <c r="G19" i="9" s="1"/>
  <c r="F13" i="8" l="1"/>
  <c r="G13" i="8" s="1"/>
  <c r="E13" i="8" l="1"/>
  <c r="G8" i="8" l="1"/>
  <c r="G9" i="8" s="1"/>
  <c r="G10" i="8" s="1"/>
  <c r="G11" i="8" s="1"/>
  <c r="G12" i="8" s="1"/>
</calcChain>
</file>

<file path=xl/sharedStrings.xml><?xml version="1.0" encoding="utf-8"?>
<sst xmlns="http://schemas.openxmlformats.org/spreadsheetml/2006/main" count="119" uniqueCount="24">
  <si>
    <t>CELUTAXI CITY S.A.S</t>
  </si>
  <si>
    <t>NIT: 822,006,560</t>
  </si>
  <si>
    <t>NÚMERO</t>
  </si>
  <si>
    <t>BONO</t>
  </si>
  <si>
    <t>BONO CLINISUMINISTROS</t>
  </si>
  <si>
    <t>RELACION BONOS CLINISUMINISTROS</t>
  </si>
  <si>
    <t>FECHA</t>
  </si>
  <si>
    <t>DEBITO</t>
  </si>
  <si>
    <t>CREDITO</t>
  </si>
  <si>
    <t>SALDO</t>
  </si>
  <si>
    <t>CONSIGNACION BONOS</t>
  </si>
  <si>
    <t>TOTAL</t>
  </si>
  <si>
    <t>PERIODO:                        07/06/2022 - 08/08/2022</t>
  </si>
  <si>
    <t>PERIODO:                        04/08/2022 - 05/09/2022</t>
  </si>
  <si>
    <t>PERIODO:                        012/10/2022 - 20/12/2022</t>
  </si>
  <si>
    <t>SALDO ADEUDADO</t>
  </si>
  <si>
    <t>ADMINISTRACION</t>
  </si>
  <si>
    <t>TOTAL DEUDA</t>
  </si>
  <si>
    <t>CONVENIO CON EMPRESAS
CT-OPE-FM30-V01
08/08/2023</t>
  </si>
  <si>
    <t>DETALLE</t>
  </si>
  <si>
    <r>
      <rPr>
        <b/>
        <sz val="12"/>
        <color theme="1"/>
        <rFont val="Arial"/>
        <family val="2"/>
      </rPr>
      <t xml:space="preserve">PERIODO: </t>
    </r>
    <r>
      <rPr>
        <sz val="12"/>
        <color theme="1"/>
        <rFont val="Arial"/>
        <family val="2"/>
      </rPr>
      <t xml:space="preserve">                   </t>
    </r>
    <r>
      <rPr>
        <sz val="12"/>
        <color rgb="FFFF0000"/>
        <rFont val="Arial"/>
        <family val="2"/>
      </rPr>
      <t>DD/MM/AA - DD/MM/A</t>
    </r>
  </si>
  <si>
    <r>
      <rPr>
        <b/>
        <sz val="12"/>
        <color theme="1"/>
        <rFont val="Arial"/>
        <family val="2"/>
      </rPr>
      <t xml:space="preserve">RELACION </t>
    </r>
    <r>
      <rPr>
        <b/>
        <sz val="12"/>
        <color rgb="FFFF0000"/>
        <rFont val="Arial"/>
        <family val="2"/>
      </rPr>
      <t>EMPRESA</t>
    </r>
  </si>
  <si>
    <t>ELABORÓ</t>
  </si>
  <si>
    <t>REVISÓ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</si>
</sst>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##,###,###,##0.00;\-##,###,###,##0.00;"/>
    <numFmt numFmtId="165" formatCode="##,###,###,##0;\-##,###,###,##0;"/>
    <numFmt numFmtId="166" formatCode="_-* #,##0_-;\-* #,##0_-;_-* &quot;-&quot;??_-;_-@_-"/>
  </numFmts>
  <fonts count="30" x14ac:knownFonts="1">
    <font>
      <sz val="11"/>
      <color theme="1"/>
      <name val="Calibri"/>
      <family val="2"/>
      <scheme val="minor"/>
    </font>
    <font>
      <b/>
      <sz val="16"/>
      <color rgb="FF000000"/>
      <name val="Courier New"/>
      <family val="3"/>
    </font>
    <font>
      <sz val="12"/>
      <color rgb="FF000000"/>
      <name val="Courier New"/>
      <family val="3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FF0000"/>
      <name val="Arial"/>
      <family val="2"/>
    </font>
    <font>
      <sz val="12"/>
      <color rgb="FFFF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1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9" applyNumberFormat="0" applyFill="0" applyAlignment="0" applyProtection="0"/>
    <xf numFmtId="0" fontId="9" fillId="0" borderId="10" applyNumberFormat="0" applyFill="0" applyAlignment="0" applyProtection="0"/>
    <xf numFmtId="0" fontId="10" fillId="0" borderId="11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12" applyNumberFormat="0" applyAlignment="0" applyProtection="0"/>
    <xf numFmtId="0" fontId="15" fillId="6" borderId="13" applyNumberFormat="0" applyAlignment="0" applyProtection="0"/>
    <xf numFmtId="0" fontId="16" fillId="6" borderId="12" applyNumberFormat="0" applyAlignment="0" applyProtection="0"/>
    <xf numFmtId="0" fontId="17" fillId="0" borderId="14" applyNumberFormat="0" applyFill="0" applyAlignment="0" applyProtection="0"/>
    <xf numFmtId="0" fontId="18" fillId="7" borderId="15" applyNumberFormat="0" applyAlignment="0" applyProtection="0"/>
    <xf numFmtId="0" fontId="19" fillId="0" borderId="0" applyNumberFormat="0" applyFill="0" applyBorder="0" applyAlignment="0" applyProtection="0"/>
    <xf numFmtId="0" fontId="5" fillId="8" borderId="16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17" applyNumberFormat="0" applyFill="0" applyAlignment="0" applyProtection="0"/>
    <xf numFmtId="0" fontId="22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2" fillId="32" borderId="0" applyNumberFormat="0" applyBorder="0" applyAlignment="0" applyProtection="0"/>
    <xf numFmtId="43" fontId="5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164" fontId="23" fillId="0" borderId="0" xfId="0" applyNumberFormat="1" applyFont="1" applyAlignment="1">
      <alignment vertical="top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1" fontId="4" fillId="0" borderId="1" xfId="1" applyFont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41" fontId="6" fillId="0" borderId="6" xfId="0" applyNumberFormat="1" applyFont="1" applyBorder="1" applyAlignment="1">
      <alignment horizontal="center" vertical="center"/>
    </xf>
    <xf numFmtId="41" fontId="24" fillId="0" borderId="7" xfId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left" vertical="center" wrapText="1"/>
    </xf>
    <xf numFmtId="14" fontId="6" fillId="0" borderId="21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41" fontId="6" fillId="0" borderId="23" xfId="1" applyFont="1" applyBorder="1" applyAlignment="1">
      <alignment horizontal="center" vertical="center"/>
    </xf>
    <xf numFmtId="165" fontId="4" fillId="0" borderId="23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1" fontId="24" fillId="0" borderId="6" xfId="0" applyNumberFormat="1" applyFont="1" applyBorder="1" applyAlignment="1">
      <alignment horizontal="center" vertical="center"/>
    </xf>
    <xf numFmtId="41" fontId="24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14" fontId="6" fillId="0" borderId="24" xfId="0" applyNumberFormat="1" applyFont="1" applyBorder="1" applyAlignment="1">
      <alignment horizontal="center" vertical="center"/>
    </xf>
    <xf numFmtId="165" fontId="4" fillId="0" borderId="25" xfId="0" applyNumberFormat="1" applyFont="1" applyBorder="1" applyAlignment="1">
      <alignment horizontal="left" vertical="center" wrapText="1"/>
    </xf>
    <xf numFmtId="0" fontId="6" fillId="0" borderId="26" xfId="0" applyFont="1" applyBorder="1" applyAlignment="1">
      <alignment horizontal="center" vertical="center"/>
    </xf>
    <xf numFmtId="41" fontId="6" fillId="0" borderId="27" xfId="1" applyFont="1" applyBorder="1" applyAlignment="1">
      <alignment horizontal="center" vertical="center"/>
    </xf>
    <xf numFmtId="165" fontId="4" fillId="0" borderId="27" xfId="0" applyNumberFormat="1" applyFont="1" applyBorder="1" applyAlignment="1">
      <alignment horizontal="center" vertical="center" wrapText="1"/>
    </xf>
    <xf numFmtId="41" fontId="6" fillId="0" borderId="28" xfId="0" applyNumberFormat="1" applyFont="1" applyBorder="1" applyAlignment="1">
      <alignment horizontal="center" vertical="center"/>
    </xf>
    <xf numFmtId="14" fontId="6" fillId="0" borderId="18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left" vertical="center" wrapText="1"/>
    </xf>
    <xf numFmtId="41" fontId="6" fillId="0" borderId="7" xfId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 wrapText="1"/>
    </xf>
    <xf numFmtId="41" fontId="6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33" borderId="22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" fontId="0" fillId="0" borderId="0" xfId="0" applyNumberFormat="1" applyAlignment="1">
      <alignment horizontal="center" vertical="center"/>
    </xf>
    <xf numFmtId="166" fontId="0" fillId="0" borderId="0" xfId="43" applyNumberFormat="1" applyFont="1" applyAlignment="1">
      <alignment horizontal="center" vertical="center"/>
    </xf>
    <xf numFmtId="166" fontId="3" fillId="0" borderId="1" xfId="43" applyNumberFormat="1" applyFont="1" applyBorder="1" applyAlignment="1">
      <alignment horizontal="center" vertical="center" wrapText="1"/>
    </xf>
    <xf numFmtId="166" fontId="4" fillId="0" borderId="23" xfId="43" applyNumberFormat="1" applyFont="1" applyBorder="1" applyAlignment="1">
      <alignment horizontal="center" vertical="center" wrapText="1"/>
    </xf>
    <xf numFmtId="166" fontId="24" fillId="0" borderId="7" xfId="43" applyNumberFormat="1" applyFont="1" applyFill="1" applyBorder="1" applyAlignment="1">
      <alignment horizontal="center" vertical="center"/>
    </xf>
    <xf numFmtId="166" fontId="6" fillId="0" borderId="23" xfId="43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6" fillId="0" borderId="0" xfId="0" applyFont="1"/>
    <xf numFmtId="14" fontId="6" fillId="0" borderId="0" xfId="0" applyNumberFormat="1" applyFont="1"/>
    <xf numFmtId="164" fontId="4" fillId="0" borderId="0" xfId="0" applyNumberFormat="1" applyFont="1" applyAlignment="1">
      <alignment vertical="top" wrapText="1"/>
    </xf>
    <xf numFmtId="14" fontId="6" fillId="0" borderId="0" xfId="0" applyNumberFormat="1" applyFont="1" applyAlignment="1">
      <alignment horizontal="center" vertical="center"/>
    </xf>
    <xf numFmtId="166" fontId="6" fillId="0" borderId="0" xfId="43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6" fontId="6" fillId="0" borderId="1" xfId="43" applyNumberFormat="1" applyFont="1" applyBorder="1" applyAlignment="1">
      <alignment horizontal="center" vertical="center"/>
    </xf>
    <xf numFmtId="166" fontId="0" fillId="0" borderId="0" xfId="43" applyNumberFormat="1" applyFont="1" applyFill="1" applyAlignment="1">
      <alignment horizontal="center" vertical="center"/>
    </xf>
    <xf numFmtId="166" fontId="3" fillId="0" borderId="1" xfId="43" applyNumberFormat="1" applyFont="1" applyFill="1" applyBorder="1" applyAlignment="1">
      <alignment horizontal="center" vertical="center" wrapText="1"/>
    </xf>
    <xf numFmtId="166" fontId="4" fillId="0" borderId="1" xfId="43" applyNumberFormat="1" applyFont="1" applyFill="1" applyBorder="1" applyAlignment="1">
      <alignment horizontal="center" vertical="center" wrapText="1"/>
    </xf>
    <xf numFmtId="166" fontId="0" fillId="0" borderId="0" xfId="43" applyNumberFormat="1" applyFont="1"/>
    <xf numFmtId="0" fontId="0" fillId="0" borderId="0" xfId="0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41" fontId="25" fillId="0" borderId="1" xfId="1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41" fontId="26" fillId="0" borderId="1" xfId="1" applyFont="1" applyBorder="1" applyAlignment="1">
      <alignment horizontal="left" vertical="center"/>
    </xf>
    <xf numFmtId="41" fontId="27" fillId="34" borderId="1" xfId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41" fontId="24" fillId="0" borderId="1" xfId="1" applyFont="1" applyBorder="1" applyAlignment="1">
      <alignment horizontal="left" vertical="center"/>
    </xf>
    <xf numFmtId="166" fontId="0" fillId="0" borderId="0" xfId="43" applyNumberFormat="1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1" fillId="0" borderId="1" xfId="0" applyFont="1" applyBorder="1" applyAlignment="1">
      <alignment horizontal="right" vertical="top" wrapText="1"/>
    </xf>
    <xf numFmtId="0" fontId="21" fillId="0" borderId="1" xfId="0" applyFont="1" applyBorder="1" applyAlignment="1">
      <alignment horizontal="right" vertical="top"/>
    </xf>
    <xf numFmtId="0" fontId="0" fillId="0" borderId="1" xfId="0" applyBorder="1" applyAlignment="1">
      <alignment horizontal="center" vertical="center"/>
    </xf>
    <xf numFmtId="166" fontId="0" fillId="0" borderId="1" xfId="43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41" fontId="6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41" fontId="24" fillId="0" borderId="1" xfId="1" applyFont="1" applyFill="1" applyBorder="1" applyAlignment="1">
      <alignment horizontal="center" vertical="center"/>
    </xf>
    <xf numFmtId="166" fontId="24" fillId="0" borderId="1" xfId="43" applyNumberFormat="1" applyFont="1" applyFill="1" applyBorder="1" applyAlignment="1">
      <alignment horizontal="center" vertical="center"/>
    </xf>
    <xf numFmtId="41" fontId="28" fillId="34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3" builtinId="3"/>
    <cellStyle name="Millares [0]" xfId="1" builtinId="6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352424</xdr:colOff>
      <xdr:row>0</xdr:row>
      <xdr:rowOff>552449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2E903AEF-6485-41FA-AB51-758010C8C2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76200"/>
          <a:ext cx="1438274" cy="476249"/>
        </a:xfrm>
        <a:prstGeom prst="rect">
          <a:avLst/>
        </a:prstGeom>
        <a:effectLst>
          <a:glow rad="63500">
            <a:schemeClr val="accent4">
              <a:satMod val="175000"/>
              <a:alpha val="40000"/>
            </a:schemeClr>
          </a:glo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"/>
  <sheetViews>
    <sheetView workbookViewId="0">
      <selection activeCell="F41" sqref="F17:F41"/>
    </sheetView>
  </sheetViews>
  <sheetFormatPr baseColWidth="10" defaultRowHeight="15" x14ac:dyDescent="0.2"/>
  <cols>
    <col min="1" max="1" width="11.42578125" style="48"/>
    <col min="2" max="2" width="16.28515625" style="8" customWidth="1"/>
    <col min="3" max="3" width="32.85546875" style="8" customWidth="1"/>
    <col min="4" max="4" width="15.28515625" style="8" customWidth="1"/>
    <col min="5" max="5" width="12.140625" style="8" customWidth="1"/>
    <col min="6" max="6" width="12.85546875" style="8" customWidth="1"/>
    <col min="7" max="7" width="13" style="8" customWidth="1"/>
    <col min="8" max="16384" width="11.42578125" style="48"/>
  </cols>
  <sheetData>
    <row r="1" spans="1:8" ht="15.75" thickBot="1" x14ac:dyDescent="0.25"/>
    <row r="2" spans="1:8" ht="20.25" customHeight="1" x14ac:dyDescent="0.2">
      <c r="B2" s="68" t="s">
        <v>0</v>
      </c>
      <c r="C2" s="69"/>
      <c r="D2" s="69"/>
      <c r="E2" s="69"/>
      <c r="F2" s="69"/>
      <c r="G2" s="70"/>
    </row>
    <row r="3" spans="1:8" ht="20.25" customHeight="1" x14ac:dyDescent="0.2">
      <c r="B3" s="71" t="s">
        <v>1</v>
      </c>
      <c r="C3" s="72"/>
      <c r="D3" s="72"/>
      <c r="E3" s="72"/>
      <c r="F3" s="72"/>
      <c r="G3" s="73"/>
    </row>
    <row r="4" spans="1:8" ht="20.25" customHeight="1" x14ac:dyDescent="0.2">
      <c r="B4" s="74" t="s">
        <v>5</v>
      </c>
      <c r="C4" s="75"/>
      <c r="D4" s="75"/>
      <c r="E4" s="75"/>
      <c r="F4" s="75"/>
      <c r="G4" s="76"/>
    </row>
    <row r="5" spans="1:8" ht="20.25" customHeight="1" x14ac:dyDescent="0.2">
      <c r="B5" s="71" t="s">
        <v>14</v>
      </c>
      <c r="C5" s="72"/>
      <c r="D5" s="72"/>
      <c r="E5" s="72"/>
      <c r="F5" s="72"/>
      <c r="G5" s="73"/>
    </row>
    <row r="6" spans="1:8" ht="20.25" customHeight="1" x14ac:dyDescent="0.2">
      <c r="B6" s="10" t="s">
        <v>6</v>
      </c>
      <c r="C6" s="37" t="s">
        <v>3</v>
      </c>
      <c r="D6" s="37" t="s">
        <v>2</v>
      </c>
      <c r="E6" s="37" t="s">
        <v>7</v>
      </c>
      <c r="F6" s="37" t="s">
        <v>8</v>
      </c>
      <c r="G6" s="11" t="s">
        <v>9</v>
      </c>
    </row>
    <row r="7" spans="1:8" ht="21.75" customHeight="1" x14ac:dyDescent="0.2">
      <c r="A7" s="49"/>
      <c r="B7" s="15">
        <v>44842</v>
      </c>
      <c r="C7" s="14" t="s">
        <v>4</v>
      </c>
      <c r="D7" s="38">
        <v>609</v>
      </c>
      <c r="E7" s="17"/>
      <c r="F7" s="18">
        <v>11800</v>
      </c>
      <c r="G7" s="12">
        <v>79400</v>
      </c>
      <c r="H7" s="50"/>
    </row>
    <row r="8" spans="1:8" ht="21.75" customHeight="1" x14ac:dyDescent="0.2">
      <c r="A8" s="49"/>
      <c r="B8" s="51">
        <v>45196</v>
      </c>
      <c r="C8" s="14" t="s">
        <v>4</v>
      </c>
      <c r="D8" s="8">
        <v>607</v>
      </c>
      <c r="E8" s="52"/>
      <c r="F8" s="52">
        <v>6000</v>
      </c>
      <c r="G8" s="12" t="e">
        <f>+G7+#REF!-#REF!</f>
        <v>#REF!</v>
      </c>
      <c r="H8" s="50"/>
    </row>
    <row r="9" spans="1:8" ht="21.75" customHeight="1" x14ac:dyDescent="0.2">
      <c r="A9" s="49"/>
      <c r="B9" s="51">
        <v>45197</v>
      </c>
      <c r="C9" s="14" t="s">
        <v>4</v>
      </c>
      <c r="D9" s="8">
        <v>608</v>
      </c>
      <c r="E9" s="52"/>
      <c r="F9" s="52">
        <v>7000</v>
      </c>
      <c r="G9" s="12" t="e">
        <f>+G8+#REF!-#REF!</f>
        <v>#REF!</v>
      </c>
      <c r="H9" s="50"/>
    </row>
    <row r="10" spans="1:8" ht="21.75" customHeight="1" x14ac:dyDescent="0.2">
      <c r="A10" s="49"/>
      <c r="B10" s="51">
        <v>45203</v>
      </c>
      <c r="C10" s="14" t="s">
        <v>4</v>
      </c>
      <c r="D10" s="8">
        <v>611</v>
      </c>
      <c r="E10" s="52"/>
      <c r="F10" s="52">
        <v>5900</v>
      </c>
      <c r="G10" s="12" t="e">
        <f>+G9+#REF!-#REF!</f>
        <v>#REF!</v>
      </c>
      <c r="H10" s="50"/>
    </row>
    <row r="11" spans="1:8" ht="21.75" customHeight="1" x14ac:dyDescent="0.2">
      <c r="A11" s="49"/>
      <c r="B11" s="51">
        <v>45206</v>
      </c>
      <c r="C11" s="14" t="s">
        <v>4</v>
      </c>
      <c r="D11" s="8">
        <v>604</v>
      </c>
      <c r="E11" s="52"/>
      <c r="F11" s="52">
        <v>6000</v>
      </c>
      <c r="G11" s="12" t="e">
        <f>+G10+#REF!-#REF!</f>
        <v>#REF!</v>
      </c>
      <c r="H11" s="50"/>
    </row>
    <row r="12" spans="1:8" ht="21.75" customHeight="1" x14ac:dyDescent="0.2">
      <c r="A12" s="49"/>
      <c r="B12" s="51">
        <v>44933</v>
      </c>
      <c r="C12" s="14" t="s">
        <v>4</v>
      </c>
      <c r="D12" s="8">
        <v>622</v>
      </c>
      <c r="E12" s="52"/>
      <c r="F12" s="52">
        <v>31000</v>
      </c>
      <c r="G12" s="12" t="e">
        <f>+G11+#REF!-#REF!</f>
        <v>#REF!</v>
      </c>
      <c r="H12" s="50"/>
    </row>
    <row r="13" spans="1:8" ht="21.75" customHeight="1" x14ac:dyDescent="0.2">
      <c r="A13" s="49"/>
      <c r="B13" s="51">
        <v>44945</v>
      </c>
      <c r="C13" s="14" t="s">
        <v>4</v>
      </c>
      <c r="D13" s="8">
        <v>625</v>
      </c>
      <c r="E13" s="52"/>
      <c r="F13" s="52">
        <v>7000</v>
      </c>
      <c r="G13" s="12" t="e">
        <f>+G12+#REF!-#REF!</f>
        <v>#REF!</v>
      </c>
      <c r="H13" s="50"/>
    </row>
    <row r="14" spans="1:8" ht="21.75" customHeight="1" thickBot="1" x14ac:dyDescent="0.25">
      <c r="A14" s="49"/>
      <c r="B14" s="51">
        <v>44960</v>
      </c>
      <c r="C14" s="14" t="s">
        <v>4</v>
      </c>
      <c r="D14" s="8">
        <v>626</v>
      </c>
      <c r="E14" s="52"/>
      <c r="F14" s="52">
        <v>8000</v>
      </c>
      <c r="G14" s="23" t="e">
        <f>+G13</f>
        <v>#REF!</v>
      </c>
      <c r="H14" s="50"/>
    </row>
    <row r="15" spans="1:8" ht="21.75" customHeight="1" x14ac:dyDescent="0.2">
      <c r="A15" s="49"/>
      <c r="B15" s="51">
        <v>44974</v>
      </c>
      <c r="C15" s="14" t="s">
        <v>4</v>
      </c>
      <c r="D15" s="8">
        <v>624</v>
      </c>
      <c r="E15" s="52"/>
      <c r="F15" s="52">
        <v>6400</v>
      </c>
      <c r="H15" s="50"/>
    </row>
    <row r="16" spans="1:8" ht="21.75" customHeight="1" x14ac:dyDescent="0.2">
      <c r="A16" s="49"/>
      <c r="B16" s="51">
        <v>45091</v>
      </c>
      <c r="C16" s="14" t="s">
        <v>4</v>
      </c>
      <c r="D16" s="8">
        <v>1306</v>
      </c>
      <c r="E16" s="52"/>
      <c r="F16" s="52">
        <v>6000</v>
      </c>
      <c r="H16" s="50"/>
    </row>
    <row r="17" spans="1:8" ht="21.75" customHeight="1" x14ac:dyDescent="0.2">
      <c r="A17" s="49"/>
      <c r="B17" s="51">
        <v>44999</v>
      </c>
      <c r="C17" s="14" t="s">
        <v>4</v>
      </c>
      <c r="D17" s="8">
        <v>630</v>
      </c>
      <c r="E17" s="52"/>
      <c r="F17" s="52">
        <v>7000</v>
      </c>
      <c r="H17" s="50"/>
    </row>
    <row r="18" spans="1:8" ht="21.75" customHeight="1" x14ac:dyDescent="0.2">
      <c r="A18" s="49"/>
      <c r="B18" s="51">
        <v>45020</v>
      </c>
      <c r="C18" s="14" t="s">
        <v>4</v>
      </c>
      <c r="D18" s="8">
        <v>631</v>
      </c>
      <c r="E18" s="52"/>
      <c r="F18" s="52">
        <v>7000</v>
      </c>
      <c r="H18" s="50"/>
    </row>
    <row r="19" spans="1:8" ht="21.75" customHeight="1" x14ac:dyDescent="0.2">
      <c r="A19" s="49"/>
      <c r="B19" s="51">
        <v>45021</v>
      </c>
      <c r="C19" s="14" t="s">
        <v>4</v>
      </c>
      <c r="D19" s="8">
        <v>632</v>
      </c>
      <c r="E19" s="52"/>
      <c r="F19" s="52">
        <v>8000</v>
      </c>
      <c r="H19" s="50"/>
    </row>
    <row r="20" spans="1:8" ht="21.75" customHeight="1" x14ac:dyDescent="0.2">
      <c r="A20" s="49"/>
      <c r="B20" s="51">
        <v>45034</v>
      </c>
      <c r="C20" s="14" t="s">
        <v>4</v>
      </c>
      <c r="D20" s="8">
        <v>635</v>
      </c>
      <c r="E20" s="52"/>
      <c r="F20" s="52">
        <v>7000</v>
      </c>
      <c r="H20" s="50"/>
    </row>
    <row r="21" spans="1:8" ht="21.75" customHeight="1" x14ac:dyDescent="0.2">
      <c r="A21" s="49"/>
      <c r="B21" s="51">
        <v>45035</v>
      </c>
      <c r="C21" s="14" t="s">
        <v>4</v>
      </c>
      <c r="D21" s="8">
        <v>641</v>
      </c>
      <c r="E21" s="52"/>
      <c r="F21" s="52">
        <v>11000</v>
      </c>
      <c r="H21" s="50"/>
    </row>
    <row r="22" spans="1:8" ht="21.75" customHeight="1" x14ac:dyDescent="0.2">
      <c r="A22" s="49"/>
      <c r="B22" s="51">
        <v>45035</v>
      </c>
      <c r="C22" s="14" t="s">
        <v>4</v>
      </c>
      <c r="D22" s="8">
        <v>634</v>
      </c>
      <c r="E22" s="52"/>
      <c r="F22" s="52">
        <v>11700</v>
      </c>
      <c r="H22" s="50"/>
    </row>
    <row r="23" spans="1:8" ht="21.75" customHeight="1" x14ac:dyDescent="0.2">
      <c r="A23" s="49"/>
      <c r="B23" s="51">
        <v>45035</v>
      </c>
      <c r="C23" s="14" t="s">
        <v>4</v>
      </c>
      <c r="D23" s="8">
        <v>629</v>
      </c>
      <c r="E23" s="52"/>
      <c r="F23" s="52">
        <v>7000</v>
      </c>
      <c r="H23" s="50"/>
    </row>
    <row r="24" spans="1:8" ht="21.75" customHeight="1" x14ac:dyDescent="0.2">
      <c r="B24" s="51">
        <v>45035</v>
      </c>
      <c r="C24" s="14" t="s">
        <v>4</v>
      </c>
      <c r="D24" s="8">
        <v>639</v>
      </c>
      <c r="E24" s="52"/>
      <c r="F24" s="52">
        <v>9000</v>
      </c>
    </row>
    <row r="25" spans="1:8" ht="21.75" customHeight="1" x14ac:dyDescent="0.2">
      <c r="B25" s="51">
        <v>45036</v>
      </c>
      <c r="C25" s="14" t="s">
        <v>4</v>
      </c>
      <c r="D25" s="8">
        <v>636</v>
      </c>
      <c r="E25" s="52"/>
      <c r="F25" s="52">
        <v>8000</v>
      </c>
    </row>
    <row r="26" spans="1:8" ht="21.75" customHeight="1" x14ac:dyDescent="0.2">
      <c r="B26" s="51">
        <v>45050</v>
      </c>
      <c r="C26" s="14" t="s">
        <v>4</v>
      </c>
      <c r="D26" s="8">
        <v>642</v>
      </c>
      <c r="E26" s="52"/>
      <c r="F26" s="52">
        <v>8000</v>
      </c>
    </row>
    <row r="27" spans="1:8" ht="21.75" customHeight="1" x14ac:dyDescent="0.2">
      <c r="B27" s="51">
        <v>45051</v>
      </c>
      <c r="C27" s="14" t="s">
        <v>4</v>
      </c>
      <c r="D27" s="8">
        <v>637</v>
      </c>
      <c r="E27" s="52"/>
      <c r="F27" s="52">
        <v>6000</v>
      </c>
    </row>
    <row r="28" spans="1:8" x14ac:dyDescent="0.2">
      <c r="B28" s="51">
        <v>45051</v>
      </c>
      <c r="C28" s="14" t="s">
        <v>4</v>
      </c>
      <c r="D28" s="8">
        <v>638</v>
      </c>
      <c r="E28" s="52"/>
      <c r="F28" s="52">
        <v>9200</v>
      </c>
    </row>
    <row r="29" spans="1:8" x14ac:dyDescent="0.2">
      <c r="B29" s="51">
        <v>45052</v>
      </c>
      <c r="C29" s="14" t="s">
        <v>4</v>
      </c>
      <c r="D29" s="8">
        <v>644</v>
      </c>
      <c r="E29" s="52"/>
      <c r="F29" s="52">
        <v>6500</v>
      </c>
    </row>
    <row r="30" spans="1:8" x14ac:dyDescent="0.2">
      <c r="B30" s="51">
        <v>45056</v>
      </c>
      <c r="C30" s="14" t="s">
        <v>4</v>
      </c>
      <c r="D30" s="8">
        <v>645</v>
      </c>
      <c r="E30" s="52"/>
      <c r="F30" s="52">
        <v>12000</v>
      </c>
    </row>
    <row r="31" spans="1:8" x14ac:dyDescent="0.2">
      <c r="B31" s="51">
        <v>45057</v>
      </c>
      <c r="C31" s="14" t="s">
        <v>4</v>
      </c>
      <c r="D31" s="8">
        <v>640</v>
      </c>
      <c r="E31" s="52"/>
      <c r="F31" s="52">
        <v>12000</v>
      </c>
    </row>
    <row r="32" spans="1:8" x14ac:dyDescent="0.2">
      <c r="B32" s="51">
        <v>45057</v>
      </c>
      <c r="C32" s="14" t="s">
        <v>4</v>
      </c>
      <c r="D32" s="8">
        <v>643</v>
      </c>
      <c r="E32" s="52"/>
      <c r="F32" s="52">
        <v>12000</v>
      </c>
    </row>
    <row r="33" spans="2:6" x14ac:dyDescent="0.2">
      <c r="B33" s="51">
        <v>45072</v>
      </c>
      <c r="C33" s="14" t="s">
        <v>4</v>
      </c>
      <c r="D33" s="8">
        <v>650</v>
      </c>
      <c r="E33" s="52"/>
      <c r="F33" s="52">
        <v>7000</v>
      </c>
    </row>
    <row r="34" spans="2:6" x14ac:dyDescent="0.2">
      <c r="B34" s="51">
        <v>45080</v>
      </c>
      <c r="C34" s="14" t="s">
        <v>4</v>
      </c>
      <c r="D34" s="8">
        <v>648</v>
      </c>
      <c r="E34" s="52"/>
      <c r="F34" s="52">
        <v>15000</v>
      </c>
    </row>
    <row r="35" spans="2:6" x14ac:dyDescent="0.2">
      <c r="B35" s="51">
        <v>45082</v>
      </c>
      <c r="C35" s="14" t="s">
        <v>4</v>
      </c>
      <c r="D35" s="8">
        <v>1302</v>
      </c>
      <c r="E35" s="52"/>
      <c r="F35" s="52">
        <v>6000</v>
      </c>
    </row>
    <row r="36" spans="2:6" x14ac:dyDescent="0.2">
      <c r="B36" s="51">
        <v>45082</v>
      </c>
      <c r="C36" s="14" t="s">
        <v>4</v>
      </c>
      <c r="D36" s="8">
        <v>1303</v>
      </c>
      <c r="E36" s="52"/>
      <c r="F36" s="52">
        <v>6000</v>
      </c>
    </row>
    <row r="37" spans="2:6" x14ac:dyDescent="0.2">
      <c r="B37" s="51">
        <v>45083</v>
      </c>
      <c r="C37" s="14" t="s">
        <v>4</v>
      </c>
      <c r="D37" s="8">
        <v>646</v>
      </c>
      <c r="E37" s="52"/>
      <c r="F37" s="52">
        <v>6000</v>
      </c>
    </row>
    <row r="38" spans="2:6" x14ac:dyDescent="0.2">
      <c r="B38" s="51">
        <v>45091</v>
      </c>
      <c r="C38" s="14" t="s">
        <v>4</v>
      </c>
      <c r="D38" s="8">
        <v>1308</v>
      </c>
      <c r="E38" s="52"/>
      <c r="F38" s="52">
        <v>6000</v>
      </c>
    </row>
    <row r="39" spans="2:6" x14ac:dyDescent="0.2">
      <c r="B39" s="51">
        <v>45100</v>
      </c>
      <c r="C39" s="14" t="s">
        <v>4</v>
      </c>
      <c r="D39" s="8">
        <v>1309</v>
      </c>
      <c r="E39" s="52"/>
      <c r="F39" s="52">
        <v>6000</v>
      </c>
    </row>
    <row r="40" spans="2:6" x14ac:dyDescent="0.2">
      <c r="B40" s="51">
        <v>45107</v>
      </c>
      <c r="C40" s="14" t="s">
        <v>4</v>
      </c>
      <c r="D40" s="8">
        <v>1304</v>
      </c>
      <c r="E40" s="52"/>
      <c r="F40" s="52">
        <v>6150</v>
      </c>
    </row>
    <row r="41" spans="2:6" x14ac:dyDescent="0.2">
      <c r="B41" s="51">
        <v>45141</v>
      </c>
      <c r="C41" s="14" t="s">
        <v>4</v>
      </c>
      <c r="D41" s="8">
        <v>1311</v>
      </c>
      <c r="E41" s="52"/>
      <c r="F41" s="52">
        <v>12000</v>
      </c>
    </row>
    <row r="43" spans="2:6" x14ac:dyDescent="0.2">
      <c r="F43" s="53">
        <f>SUM(F7:F42)</f>
        <v>306650</v>
      </c>
    </row>
    <row r="44" spans="2:6" x14ac:dyDescent="0.2">
      <c r="F44" s="53" t="e">
        <f>+F43-FORMATO!#REF!</f>
        <v>#REF!</v>
      </c>
    </row>
  </sheetData>
  <autoFilter ref="B6:G6" xr:uid="{00000000-0009-0000-0000-000000000000}">
    <sortState ref="B7:G30">
      <sortCondition ref="B6"/>
    </sortState>
  </autoFilter>
  <mergeCells count="4">
    <mergeCell ref="B2:G2"/>
    <mergeCell ref="B3:G3"/>
    <mergeCell ref="B4:G4"/>
    <mergeCell ref="B5:G5"/>
  </mergeCells>
  <pageMargins left="0.24" right="0" top="0.44" bottom="0" header="0" footer="0"/>
  <pageSetup scale="90" fitToHeight="0" orientation="portrait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0"/>
  <sheetViews>
    <sheetView workbookViewId="0">
      <selection activeCell="F41" sqref="F17:F41"/>
    </sheetView>
  </sheetViews>
  <sheetFormatPr baseColWidth="10" defaultRowHeight="15" x14ac:dyDescent="0.25"/>
  <cols>
    <col min="1" max="1" width="11.42578125" style="2"/>
    <col min="2" max="2" width="16.28515625" style="1" customWidth="1"/>
    <col min="3" max="3" width="32.85546875" style="1" customWidth="1"/>
    <col min="4" max="4" width="15.28515625" style="1" customWidth="1"/>
    <col min="5" max="5" width="12.140625" style="42" customWidth="1"/>
    <col min="6" max="6" width="12.85546875" style="42" customWidth="1"/>
    <col min="7" max="7" width="13" style="8" customWidth="1"/>
    <col min="8" max="16384" width="11.42578125" style="2"/>
  </cols>
  <sheetData>
    <row r="1" spans="1:8" ht="15.75" thickBot="1" x14ac:dyDescent="0.3"/>
    <row r="2" spans="1:8" ht="20.25" customHeight="1" x14ac:dyDescent="0.25">
      <c r="B2" s="77" t="s">
        <v>0</v>
      </c>
      <c r="C2" s="78"/>
      <c r="D2" s="78"/>
      <c r="E2" s="78"/>
      <c r="F2" s="78"/>
      <c r="G2" s="79"/>
    </row>
    <row r="3" spans="1:8" ht="20.25" customHeight="1" x14ac:dyDescent="0.25">
      <c r="B3" s="80" t="s">
        <v>1</v>
      </c>
      <c r="C3" s="81"/>
      <c r="D3" s="81"/>
      <c r="E3" s="81"/>
      <c r="F3" s="81"/>
      <c r="G3" s="82"/>
    </row>
    <row r="4" spans="1:8" ht="20.25" customHeight="1" x14ac:dyDescent="0.25">
      <c r="B4" s="74" t="s">
        <v>5</v>
      </c>
      <c r="C4" s="75"/>
      <c r="D4" s="75"/>
      <c r="E4" s="75"/>
      <c r="F4" s="75"/>
      <c r="G4" s="76"/>
    </row>
    <row r="5" spans="1:8" ht="20.25" customHeight="1" x14ac:dyDescent="0.25">
      <c r="B5" s="71" t="s">
        <v>14</v>
      </c>
      <c r="C5" s="72"/>
      <c r="D5" s="72"/>
      <c r="E5" s="72"/>
      <c r="F5" s="72"/>
      <c r="G5" s="73"/>
    </row>
    <row r="6" spans="1:8" ht="20.25" customHeight="1" x14ac:dyDescent="0.25">
      <c r="B6" s="10" t="s">
        <v>6</v>
      </c>
      <c r="C6" s="24" t="s">
        <v>3</v>
      </c>
      <c r="D6" s="24" t="s">
        <v>2</v>
      </c>
      <c r="E6" s="43" t="s">
        <v>7</v>
      </c>
      <c r="F6" s="43" t="s">
        <v>8</v>
      </c>
      <c r="G6" s="11" t="s">
        <v>9</v>
      </c>
    </row>
    <row r="7" spans="1:8" ht="21.75" customHeight="1" x14ac:dyDescent="0.25">
      <c r="A7" s="19"/>
      <c r="B7" s="15">
        <v>44842</v>
      </c>
      <c r="C7" s="14" t="s">
        <v>4</v>
      </c>
      <c r="D7" s="38">
        <v>609</v>
      </c>
      <c r="E7" s="46"/>
      <c r="F7" s="44">
        <v>11800</v>
      </c>
      <c r="G7" s="12">
        <v>79400</v>
      </c>
      <c r="H7" s="3"/>
    </row>
    <row r="8" spans="1:8" ht="21.75" customHeight="1" x14ac:dyDescent="0.25">
      <c r="A8" s="19"/>
      <c r="B8" s="15">
        <v>44866</v>
      </c>
      <c r="C8" s="14" t="s">
        <v>4</v>
      </c>
      <c r="D8" s="16">
        <v>613</v>
      </c>
      <c r="E8" s="46"/>
      <c r="F8" s="44">
        <v>7000</v>
      </c>
      <c r="G8" s="12">
        <f t="shared" ref="G8:G13" si="0">+G7+E8-F8</f>
        <v>72400</v>
      </c>
      <c r="H8" s="3"/>
    </row>
    <row r="9" spans="1:8" ht="21.75" customHeight="1" x14ac:dyDescent="0.25">
      <c r="A9" s="19"/>
      <c r="B9" s="15">
        <v>44869</v>
      </c>
      <c r="C9" s="14" t="s">
        <v>4</v>
      </c>
      <c r="D9" s="39">
        <v>617</v>
      </c>
      <c r="E9" s="46"/>
      <c r="F9" s="44">
        <v>6000</v>
      </c>
      <c r="G9" s="12">
        <f t="shared" si="0"/>
        <v>66400</v>
      </c>
      <c r="H9" s="3"/>
    </row>
    <row r="10" spans="1:8" ht="21.75" customHeight="1" x14ac:dyDescent="0.25">
      <c r="A10" s="19"/>
      <c r="B10" s="15">
        <v>44870</v>
      </c>
      <c r="C10" s="14" t="s">
        <v>4</v>
      </c>
      <c r="D10" s="39">
        <v>616</v>
      </c>
      <c r="E10" s="46"/>
      <c r="F10" s="44">
        <v>5900</v>
      </c>
      <c r="G10" s="12">
        <f t="shared" si="0"/>
        <v>60500</v>
      </c>
      <c r="H10" s="3"/>
    </row>
    <row r="11" spans="1:8" ht="21.75" customHeight="1" x14ac:dyDescent="0.25">
      <c r="A11" s="19"/>
      <c r="B11" s="15">
        <v>44897</v>
      </c>
      <c r="C11" s="14" t="s">
        <v>4</v>
      </c>
      <c r="D11" s="16">
        <v>619</v>
      </c>
      <c r="E11" s="46"/>
      <c r="F11" s="44">
        <v>6000</v>
      </c>
      <c r="G11" s="12">
        <f t="shared" si="0"/>
        <v>54500</v>
      </c>
      <c r="H11" s="3"/>
    </row>
    <row r="12" spans="1:8" ht="21.75" customHeight="1" x14ac:dyDescent="0.25">
      <c r="A12" s="19"/>
      <c r="B12" s="15">
        <v>44907</v>
      </c>
      <c r="C12" s="14" t="s">
        <v>4</v>
      </c>
      <c r="D12" s="16">
        <v>618</v>
      </c>
      <c r="E12" s="46"/>
      <c r="F12" s="44">
        <v>8000</v>
      </c>
      <c r="G12" s="12">
        <f t="shared" si="0"/>
        <v>46500</v>
      </c>
      <c r="H12" s="3"/>
    </row>
    <row r="13" spans="1:8" ht="21.75" customHeight="1" x14ac:dyDescent="0.25">
      <c r="A13" s="19"/>
      <c r="B13" s="15">
        <v>44911</v>
      </c>
      <c r="C13" s="14" t="s">
        <v>4</v>
      </c>
      <c r="D13" s="16">
        <v>620</v>
      </c>
      <c r="E13" s="46"/>
      <c r="F13" s="44">
        <v>6500</v>
      </c>
      <c r="G13" s="12">
        <f t="shared" si="0"/>
        <v>40000</v>
      </c>
      <c r="H13" s="3"/>
    </row>
    <row r="14" spans="1:8" ht="21.75" customHeight="1" thickBot="1" x14ac:dyDescent="0.3">
      <c r="A14" s="19"/>
      <c r="B14" s="83" t="s">
        <v>11</v>
      </c>
      <c r="C14" s="84"/>
      <c r="D14" s="85"/>
      <c r="E14" s="45">
        <f>SUM(E7:E13)</f>
        <v>0</v>
      </c>
      <c r="F14" s="45">
        <f>SUM(F7:F13)</f>
        <v>51200</v>
      </c>
      <c r="G14" s="23">
        <f>+G13</f>
        <v>40000</v>
      </c>
      <c r="H14" s="3"/>
    </row>
    <row r="15" spans="1:8" ht="21.75" customHeight="1" x14ac:dyDescent="0.25">
      <c r="A15" s="19"/>
      <c r="H15" s="3"/>
    </row>
    <row r="16" spans="1:8" ht="21.75" customHeight="1" x14ac:dyDescent="0.25">
      <c r="A16" s="19"/>
      <c r="B16" s="41">
        <v>44989</v>
      </c>
      <c r="E16" s="42">
        <v>90000</v>
      </c>
      <c r="F16" s="42">
        <v>366000</v>
      </c>
      <c r="H16" s="3"/>
    </row>
    <row r="17" spans="1:8" ht="21.75" customHeight="1" x14ac:dyDescent="0.25">
      <c r="A17" s="19"/>
      <c r="B17" s="41">
        <v>45058</v>
      </c>
      <c r="E17" s="42">
        <v>90000</v>
      </c>
      <c r="F17" s="42">
        <v>12400</v>
      </c>
      <c r="H17" s="3"/>
    </row>
    <row r="18" spans="1:8" ht="21.75" customHeight="1" x14ac:dyDescent="0.25">
      <c r="A18" s="19"/>
      <c r="B18" s="41">
        <v>45080</v>
      </c>
      <c r="E18" s="42">
        <v>90000</v>
      </c>
      <c r="F18" s="42">
        <v>211550</v>
      </c>
      <c r="H18" s="3"/>
    </row>
    <row r="19" spans="1:8" ht="21.75" customHeight="1" x14ac:dyDescent="0.25">
      <c r="A19" s="19"/>
      <c r="B19" s="41">
        <v>45185</v>
      </c>
      <c r="E19" s="42">
        <v>90000</v>
      </c>
      <c r="H19" s="3"/>
    </row>
    <row r="20" spans="1:8" ht="21.75" customHeight="1" x14ac:dyDescent="0.25">
      <c r="A20" s="19"/>
      <c r="B20" s="41"/>
      <c r="E20" s="42">
        <f>SUM(E16:E19)</f>
        <v>360000</v>
      </c>
      <c r="F20" s="42">
        <f>SUM(F16:F19)</f>
        <v>589950</v>
      </c>
      <c r="H20" s="3"/>
    </row>
    <row r="21" spans="1:8" ht="21.75" customHeight="1" x14ac:dyDescent="0.25">
      <c r="A21" s="19"/>
      <c r="B21" s="41"/>
      <c r="F21" s="42">
        <f>+F20-E20</f>
        <v>229950</v>
      </c>
      <c r="H21" s="3"/>
    </row>
    <row r="22" spans="1:8" ht="21.75" customHeight="1" x14ac:dyDescent="0.25">
      <c r="A22" s="19"/>
      <c r="H22" s="3"/>
    </row>
    <row r="23" spans="1:8" ht="21.75" customHeight="1" x14ac:dyDescent="0.25">
      <c r="A23" s="19"/>
      <c r="H23" s="3"/>
    </row>
    <row r="24" spans="1:8" ht="21.75" customHeight="1" x14ac:dyDescent="0.25">
      <c r="A24" s="19"/>
      <c r="B24" s="2"/>
      <c r="C24" s="2"/>
      <c r="D24" s="2"/>
      <c r="E24" s="2"/>
      <c r="F24" s="2"/>
      <c r="H24" s="3"/>
    </row>
    <row r="25" spans="1:8" ht="21.75" customHeight="1" x14ac:dyDescent="0.25">
      <c r="A25" s="19"/>
      <c r="B25" s="2"/>
      <c r="C25" s="2"/>
      <c r="D25" s="2"/>
      <c r="E25" s="2"/>
      <c r="F25" s="2"/>
      <c r="H25" s="3"/>
    </row>
    <row r="26" spans="1:8" ht="21.75" customHeight="1" x14ac:dyDescent="0.25">
      <c r="A26" s="19"/>
      <c r="B26" s="2"/>
      <c r="C26" s="2"/>
      <c r="D26" s="2"/>
      <c r="E26" s="2"/>
      <c r="F26" s="2"/>
      <c r="H26" s="3"/>
    </row>
    <row r="27" spans="1:8" ht="21.75" customHeight="1" x14ac:dyDescent="0.25">
      <c r="A27" s="19"/>
      <c r="B27" s="2"/>
      <c r="C27" s="2"/>
      <c r="D27" s="2"/>
      <c r="E27" s="2"/>
      <c r="F27" s="2"/>
      <c r="H27" s="3"/>
    </row>
    <row r="28" spans="1:8" ht="21.75" customHeight="1" x14ac:dyDescent="0.25">
      <c r="B28" s="2"/>
      <c r="C28" s="2"/>
      <c r="D28" s="2"/>
      <c r="E28" s="2"/>
      <c r="F28" s="2"/>
    </row>
    <row r="29" spans="1:8" x14ac:dyDescent="0.25">
      <c r="B29" s="2"/>
      <c r="C29" s="2"/>
      <c r="D29" s="2"/>
      <c r="E29" s="2"/>
      <c r="F29" s="2"/>
    </row>
    <row r="30" spans="1:8" x14ac:dyDescent="0.25">
      <c r="B30" s="2"/>
      <c r="C30" s="2"/>
      <c r="D30" s="2"/>
      <c r="E30" s="2"/>
      <c r="F30" s="2"/>
    </row>
    <row r="31" spans="1:8" x14ac:dyDescent="0.25">
      <c r="B31" s="2"/>
      <c r="C31" s="2"/>
      <c r="D31" s="2"/>
      <c r="E31" s="2"/>
      <c r="F31" s="2"/>
    </row>
    <row r="32" spans="1:8" x14ac:dyDescent="0.25">
      <c r="B32" s="2"/>
      <c r="C32" s="2"/>
      <c r="D32" s="2"/>
      <c r="E32" s="2"/>
      <c r="F32" s="2"/>
    </row>
    <row r="33" spans="2:6" x14ac:dyDescent="0.25">
      <c r="B33" s="2"/>
      <c r="C33" s="2"/>
      <c r="D33" s="2"/>
      <c r="E33" s="2"/>
      <c r="F33" s="2"/>
    </row>
    <row r="34" spans="2:6" x14ac:dyDescent="0.25">
      <c r="B34" s="2"/>
      <c r="C34" s="2"/>
      <c r="D34" s="2"/>
      <c r="E34" s="2"/>
      <c r="F34" s="2"/>
    </row>
    <row r="35" spans="2:6" x14ac:dyDescent="0.25">
      <c r="B35" s="2"/>
      <c r="C35" s="2"/>
      <c r="D35" s="2"/>
      <c r="E35" s="2"/>
      <c r="F35" s="2"/>
    </row>
    <row r="36" spans="2:6" x14ac:dyDescent="0.25">
      <c r="B36" s="2"/>
      <c r="C36" s="2"/>
      <c r="D36" s="2"/>
      <c r="E36" s="2"/>
      <c r="F36" s="2"/>
    </row>
    <row r="37" spans="2:6" x14ac:dyDescent="0.25">
      <c r="B37" s="2"/>
      <c r="C37" s="2"/>
      <c r="D37" s="2"/>
      <c r="E37" s="2"/>
      <c r="F37" s="2"/>
    </row>
    <row r="38" spans="2:6" x14ac:dyDescent="0.25">
      <c r="B38" s="2"/>
      <c r="C38" s="2"/>
      <c r="D38" s="2"/>
      <c r="E38" s="2"/>
      <c r="F38" s="2"/>
    </row>
    <row r="39" spans="2:6" x14ac:dyDescent="0.25">
      <c r="B39" s="2"/>
      <c r="C39" s="2"/>
      <c r="D39" s="2"/>
      <c r="E39" s="2"/>
      <c r="F39" s="2"/>
    </row>
    <row r="40" spans="2:6" x14ac:dyDescent="0.25">
      <c r="B40" s="2"/>
      <c r="C40" s="2"/>
      <c r="D40" s="2"/>
      <c r="E40" s="2"/>
      <c r="F40" s="2"/>
    </row>
    <row r="41" spans="2:6" x14ac:dyDescent="0.25">
      <c r="B41" s="2"/>
      <c r="C41" s="2"/>
      <c r="D41" s="2"/>
      <c r="E41" s="2"/>
      <c r="F41" s="2"/>
    </row>
    <row r="42" spans="2:6" x14ac:dyDescent="0.25">
      <c r="B42" s="2"/>
      <c r="C42" s="2"/>
      <c r="D42" s="2"/>
      <c r="E42" s="2"/>
      <c r="F42" s="2"/>
    </row>
    <row r="43" spans="2:6" x14ac:dyDescent="0.25">
      <c r="B43" s="2"/>
      <c r="C43" s="2"/>
      <c r="D43" s="2"/>
      <c r="E43" s="2"/>
      <c r="F43" s="2"/>
    </row>
    <row r="44" spans="2:6" x14ac:dyDescent="0.25">
      <c r="B44" s="2"/>
      <c r="C44" s="2"/>
      <c r="D44" s="2"/>
      <c r="E44" s="2"/>
      <c r="F44" s="2"/>
    </row>
    <row r="45" spans="2:6" x14ac:dyDescent="0.25">
      <c r="B45" s="2"/>
      <c r="C45" s="2"/>
      <c r="D45" s="2"/>
      <c r="E45" s="2"/>
      <c r="F45" s="2"/>
    </row>
    <row r="46" spans="2:6" x14ac:dyDescent="0.25">
      <c r="B46" s="2"/>
      <c r="C46" s="2"/>
      <c r="D46" s="2"/>
      <c r="E46" s="2"/>
      <c r="F46" s="2"/>
    </row>
    <row r="47" spans="2:6" x14ac:dyDescent="0.25">
      <c r="B47" s="2"/>
      <c r="C47" s="2"/>
      <c r="D47" s="2"/>
      <c r="E47" s="2"/>
      <c r="F47" s="2"/>
    </row>
    <row r="48" spans="2:6" x14ac:dyDescent="0.25">
      <c r="B48" s="2"/>
      <c r="C48" s="2"/>
      <c r="D48" s="2"/>
      <c r="E48" s="2"/>
      <c r="F48" s="2"/>
    </row>
    <row r="49" spans="2:6" x14ac:dyDescent="0.25">
      <c r="B49" s="2"/>
      <c r="C49" s="2"/>
      <c r="D49" s="2"/>
      <c r="E49" s="2"/>
      <c r="F49" s="2"/>
    </row>
    <row r="50" spans="2:6" x14ac:dyDescent="0.25">
      <c r="B50" s="2"/>
      <c r="C50" s="2"/>
      <c r="D50" s="2"/>
      <c r="E50" s="2"/>
      <c r="F50" s="2"/>
    </row>
    <row r="51" spans="2:6" x14ac:dyDescent="0.25">
      <c r="B51" s="2"/>
      <c r="C51" s="2"/>
      <c r="D51" s="2"/>
      <c r="E51" s="2"/>
      <c r="F51" s="2"/>
    </row>
    <row r="52" spans="2:6" x14ac:dyDescent="0.25">
      <c r="B52" s="2"/>
      <c r="C52" s="2"/>
      <c r="D52" s="2"/>
      <c r="E52" s="2"/>
      <c r="F52" s="2"/>
    </row>
    <row r="53" spans="2:6" x14ac:dyDescent="0.25">
      <c r="B53" s="2"/>
      <c r="C53" s="2"/>
      <c r="D53" s="2"/>
      <c r="E53" s="2"/>
      <c r="F53" s="2"/>
    </row>
    <row r="54" spans="2:6" x14ac:dyDescent="0.25">
      <c r="B54" s="2"/>
      <c r="C54" s="2"/>
      <c r="D54" s="2"/>
      <c r="E54" s="2"/>
      <c r="F54" s="2"/>
    </row>
    <row r="55" spans="2:6" x14ac:dyDescent="0.25">
      <c r="B55" s="2"/>
      <c r="C55" s="2"/>
      <c r="D55" s="2"/>
      <c r="E55" s="2"/>
      <c r="F55" s="2"/>
    </row>
    <row r="56" spans="2:6" x14ac:dyDescent="0.25">
      <c r="B56" s="2"/>
      <c r="C56" s="2"/>
      <c r="D56" s="2"/>
      <c r="E56" s="2"/>
      <c r="F56" s="2"/>
    </row>
    <row r="57" spans="2:6" x14ac:dyDescent="0.25">
      <c r="B57" s="2"/>
      <c r="C57" s="2"/>
      <c r="D57" s="2"/>
      <c r="E57" s="2"/>
      <c r="F57" s="2"/>
    </row>
    <row r="58" spans="2:6" x14ac:dyDescent="0.25">
      <c r="B58" s="47"/>
    </row>
    <row r="59" spans="2:6" x14ac:dyDescent="0.25">
      <c r="B59" s="47"/>
    </row>
    <row r="60" spans="2:6" x14ac:dyDescent="0.25">
      <c r="B60" s="47"/>
    </row>
  </sheetData>
  <autoFilter ref="B6:G6" xr:uid="{00000000-0009-0000-0000-000001000000}">
    <sortState ref="B7:G33">
      <sortCondition ref="B6"/>
    </sortState>
  </autoFilter>
  <mergeCells count="5">
    <mergeCell ref="B2:G2"/>
    <mergeCell ref="B3:G3"/>
    <mergeCell ref="B4:G4"/>
    <mergeCell ref="B5:G5"/>
    <mergeCell ref="B14:D14"/>
  </mergeCells>
  <pageMargins left="0.24" right="0" top="0.44" bottom="0" header="0" footer="0"/>
  <pageSetup scale="90" fitToHeight="0" orientation="portrait" verticalDpi="20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3"/>
  <sheetViews>
    <sheetView topLeftCell="A10" workbookViewId="0">
      <selection activeCell="F41" sqref="F17:F41"/>
    </sheetView>
  </sheetViews>
  <sheetFormatPr baseColWidth="10" defaultRowHeight="15" x14ac:dyDescent="0.25"/>
  <cols>
    <col min="1" max="1" width="11.42578125" style="2"/>
    <col min="2" max="2" width="16.28515625" style="1" customWidth="1"/>
    <col min="3" max="3" width="32.85546875" style="1" customWidth="1"/>
    <col min="4" max="4" width="15.28515625" style="1" customWidth="1"/>
    <col min="5" max="5" width="12.140625" style="1" customWidth="1"/>
    <col min="6" max="6" width="12.85546875" style="1" customWidth="1"/>
    <col min="7" max="7" width="13" style="8" customWidth="1"/>
    <col min="8" max="16384" width="11.42578125" style="2"/>
  </cols>
  <sheetData>
    <row r="1" spans="1:8" ht="15.75" thickBot="1" x14ac:dyDescent="0.3"/>
    <row r="2" spans="1:8" ht="20.25" customHeight="1" x14ac:dyDescent="0.25">
      <c r="B2" s="77" t="s">
        <v>0</v>
      </c>
      <c r="C2" s="78"/>
      <c r="D2" s="78"/>
      <c r="E2" s="78"/>
      <c r="F2" s="78"/>
      <c r="G2" s="79"/>
    </row>
    <row r="3" spans="1:8" ht="20.25" customHeight="1" x14ac:dyDescent="0.25">
      <c r="B3" s="80" t="s">
        <v>1</v>
      </c>
      <c r="C3" s="81"/>
      <c r="D3" s="81"/>
      <c r="E3" s="81"/>
      <c r="F3" s="81"/>
      <c r="G3" s="82"/>
    </row>
    <row r="4" spans="1:8" ht="20.25" customHeight="1" x14ac:dyDescent="0.25">
      <c r="B4" s="74" t="s">
        <v>5</v>
      </c>
      <c r="C4" s="75"/>
      <c r="D4" s="75"/>
      <c r="E4" s="75"/>
      <c r="F4" s="75"/>
      <c r="G4" s="76"/>
    </row>
    <row r="5" spans="1:8" ht="20.25" customHeight="1" x14ac:dyDescent="0.25">
      <c r="B5" s="71" t="s">
        <v>13</v>
      </c>
      <c r="C5" s="72"/>
      <c r="D5" s="72"/>
      <c r="E5" s="72"/>
      <c r="F5" s="72"/>
      <c r="G5" s="73"/>
    </row>
    <row r="6" spans="1:8" ht="20.25" customHeight="1" x14ac:dyDescent="0.25">
      <c r="B6" s="10" t="s">
        <v>6</v>
      </c>
      <c r="C6" s="21" t="s">
        <v>3</v>
      </c>
      <c r="D6" s="21" t="s">
        <v>2</v>
      </c>
      <c r="E6" s="21" t="s">
        <v>7</v>
      </c>
      <c r="F6" s="21" t="s">
        <v>8</v>
      </c>
      <c r="G6" s="11" t="s">
        <v>9</v>
      </c>
    </row>
    <row r="7" spans="1:8" ht="21.75" customHeight="1" x14ac:dyDescent="0.25">
      <c r="A7" s="19"/>
      <c r="B7" s="15">
        <v>44719</v>
      </c>
      <c r="C7" s="14" t="s">
        <v>10</v>
      </c>
      <c r="D7" s="16"/>
      <c r="E7" s="17"/>
      <c r="F7" s="18"/>
      <c r="G7" s="12">
        <v>103100</v>
      </c>
      <c r="H7" s="3"/>
    </row>
    <row r="8" spans="1:8" ht="21.75" customHeight="1" x14ac:dyDescent="0.25">
      <c r="A8" s="19"/>
      <c r="B8" s="15">
        <v>44744</v>
      </c>
      <c r="C8" s="14" t="s">
        <v>4</v>
      </c>
      <c r="D8" s="16">
        <v>436</v>
      </c>
      <c r="E8" s="17"/>
      <c r="F8" s="18">
        <v>6000</v>
      </c>
      <c r="G8" s="12">
        <f t="shared" ref="G8:G19" si="0">+G7+E8-F8</f>
        <v>97100</v>
      </c>
      <c r="H8" s="3"/>
    </row>
    <row r="9" spans="1:8" ht="21.75" customHeight="1" x14ac:dyDescent="0.25">
      <c r="A9" s="19"/>
      <c r="B9" s="15">
        <v>44747</v>
      </c>
      <c r="C9" s="14" t="s">
        <v>4</v>
      </c>
      <c r="D9" s="16">
        <v>438</v>
      </c>
      <c r="E9" s="17"/>
      <c r="F9" s="18">
        <v>6000</v>
      </c>
      <c r="G9" s="12">
        <f t="shared" si="0"/>
        <v>91100</v>
      </c>
      <c r="H9" s="3"/>
    </row>
    <row r="10" spans="1:8" ht="21.75" customHeight="1" x14ac:dyDescent="0.25">
      <c r="A10" s="19"/>
      <c r="B10" s="15">
        <v>44753</v>
      </c>
      <c r="C10" s="14" t="s">
        <v>4</v>
      </c>
      <c r="D10" s="16">
        <v>434</v>
      </c>
      <c r="E10" s="17"/>
      <c r="F10" s="18">
        <v>6000</v>
      </c>
      <c r="G10" s="12">
        <f t="shared" si="0"/>
        <v>85100</v>
      </c>
      <c r="H10" s="3"/>
    </row>
    <row r="11" spans="1:8" ht="21.75" customHeight="1" x14ac:dyDescent="0.25">
      <c r="A11" s="19"/>
      <c r="B11" s="15">
        <v>44754</v>
      </c>
      <c r="C11" s="14" t="s">
        <v>4</v>
      </c>
      <c r="D11" s="16">
        <v>432</v>
      </c>
      <c r="E11" s="17"/>
      <c r="F11" s="18">
        <v>6000</v>
      </c>
      <c r="G11" s="12">
        <f t="shared" si="0"/>
        <v>79100</v>
      </c>
      <c r="H11" s="3"/>
    </row>
    <row r="12" spans="1:8" ht="21.75" customHeight="1" x14ac:dyDescent="0.25">
      <c r="A12" s="19"/>
      <c r="B12" s="15">
        <v>44776</v>
      </c>
      <c r="C12" s="14" t="s">
        <v>4</v>
      </c>
      <c r="D12" s="16">
        <v>440</v>
      </c>
      <c r="E12" s="17"/>
      <c r="F12" s="18">
        <v>6000</v>
      </c>
      <c r="G12" s="12">
        <f t="shared" si="0"/>
        <v>73100</v>
      </c>
      <c r="H12" s="3"/>
    </row>
    <row r="13" spans="1:8" ht="21.75" customHeight="1" x14ac:dyDescent="0.25">
      <c r="A13" s="19"/>
      <c r="B13" s="15">
        <v>44779</v>
      </c>
      <c r="C13" s="14" t="s">
        <v>4</v>
      </c>
      <c r="D13" s="16">
        <v>444</v>
      </c>
      <c r="E13" s="17"/>
      <c r="F13" s="18">
        <v>9000</v>
      </c>
      <c r="G13" s="12">
        <f t="shared" si="0"/>
        <v>64100</v>
      </c>
      <c r="H13" s="3"/>
    </row>
    <row r="14" spans="1:8" ht="21.75" customHeight="1" x14ac:dyDescent="0.25">
      <c r="A14" s="19"/>
      <c r="B14" s="15">
        <v>44783</v>
      </c>
      <c r="C14" s="14" t="s">
        <v>4</v>
      </c>
      <c r="D14" s="16">
        <v>424</v>
      </c>
      <c r="E14" s="17"/>
      <c r="F14" s="18">
        <v>6000</v>
      </c>
      <c r="G14" s="12">
        <f t="shared" si="0"/>
        <v>58100</v>
      </c>
      <c r="H14" s="3"/>
    </row>
    <row r="15" spans="1:8" ht="21.75" customHeight="1" thickBot="1" x14ac:dyDescent="0.3">
      <c r="A15" s="19"/>
      <c r="B15" s="32">
        <v>44783</v>
      </c>
      <c r="C15" s="33" t="s">
        <v>4</v>
      </c>
      <c r="D15" s="25">
        <v>425</v>
      </c>
      <c r="E15" s="34"/>
      <c r="F15" s="35">
        <v>6000</v>
      </c>
      <c r="G15" s="36">
        <f t="shared" si="0"/>
        <v>52100</v>
      </c>
      <c r="H15" s="3"/>
    </row>
    <row r="16" spans="1:8" ht="21.75" customHeight="1" x14ac:dyDescent="0.25">
      <c r="A16" s="19"/>
      <c r="B16" s="26">
        <v>44806</v>
      </c>
      <c r="C16" s="27" t="s">
        <v>4</v>
      </c>
      <c r="D16" s="28">
        <v>606</v>
      </c>
      <c r="E16" s="29"/>
      <c r="F16" s="30">
        <v>6000</v>
      </c>
      <c r="G16" s="31">
        <f t="shared" si="0"/>
        <v>46100</v>
      </c>
      <c r="H16" s="3"/>
    </row>
    <row r="17" spans="1:9" ht="21.75" customHeight="1" x14ac:dyDescent="0.25">
      <c r="A17" s="19"/>
      <c r="B17" s="15">
        <v>44806</v>
      </c>
      <c r="C17" s="14" t="s">
        <v>4</v>
      </c>
      <c r="D17" s="16">
        <v>445</v>
      </c>
      <c r="E17" s="17"/>
      <c r="F17" s="18">
        <v>8000</v>
      </c>
      <c r="G17" s="12">
        <f t="shared" si="0"/>
        <v>38100</v>
      </c>
      <c r="H17" s="3"/>
    </row>
    <row r="18" spans="1:9" ht="21.75" customHeight="1" x14ac:dyDescent="0.25">
      <c r="A18" s="19"/>
      <c r="B18" s="15">
        <v>44809</v>
      </c>
      <c r="C18" s="14" t="s">
        <v>4</v>
      </c>
      <c r="D18" s="16">
        <v>605</v>
      </c>
      <c r="E18" s="17"/>
      <c r="F18" s="18">
        <v>6000</v>
      </c>
      <c r="G18" s="12">
        <f t="shared" si="0"/>
        <v>32100</v>
      </c>
      <c r="H18" s="3"/>
    </row>
    <row r="19" spans="1:9" ht="21.75" customHeight="1" x14ac:dyDescent="0.25">
      <c r="A19" s="19"/>
      <c r="B19" s="15">
        <v>44809</v>
      </c>
      <c r="C19" s="14" t="s">
        <v>4</v>
      </c>
      <c r="D19" s="16">
        <v>442</v>
      </c>
      <c r="E19" s="17"/>
      <c r="F19" s="18">
        <v>6000</v>
      </c>
      <c r="G19" s="12">
        <f t="shared" si="0"/>
        <v>26100</v>
      </c>
      <c r="H19" s="3"/>
      <c r="I19" s="2">
        <v>3144706828</v>
      </c>
    </row>
    <row r="20" spans="1:9" ht="21.75" customHeight="1" thickBot="1" x14ac:dyDescent="0.3">
      <c r="B20" s="83" t="s">
        <v>11</v>
      </c>
      <c r="C20" s="84"/>
      <c r="D20" s="85"/>
      <c r="E20" s="13">
        <f>SUM(E13:E19)</f>
        <v>0</v>
      </c>
      <c r="F20" s="13">
        <f>SUM(F7:F19)</f>
        <v>77000</v>
      </c>
      <c r="G20" s="23">
        <v>26100</v>
      </c>
    </row>
    <row r="21" spans="1:9" ht="21.75" customHeight="1" x14ac:dyDescent="0.25"/>
    <row r="22" spans="1:9" ht="21.75" customHeight="1" x14ac:dyDescent="0.25"/>
    <row r="23" spans="1:9" ht="21.75" customHeight="1" x14ac:dyDescent="0.25"/>
  </sheetData>
  <autoFilter ref="B6:G6" xr:uid="{00000000-0009-0000-0000-000002000000}">
    <sortState ref="B7:G30">
      <sortCondition ref="B6"/>
    </sortState>
  </autoFilter>
  <mergeCells count="5">
    <mergeCell ref="B2:G2"/>
    <mergeCell ref="B3:G3"/>
    <mergeCell ref="B4:G4"/>
    <mergeCell ref="B5:G5"/>
    <mergeCell ref="B20:D20"/>
  </mergeCells>
  <pageMargins left="0.19" right="0" top="0" bottom="0" header="0" footer="0"/>
  <pageSetup scale="75" fitToHeight="0" orientation="portrait" verticalDpi="20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6"/>
  <sheetViews>
    <sheetView workbookViewId="0">
      <selection activeCell="F41" sqref="F17:F41"/>
    </sheetView>
  </sheetViews>
  <sheetFormatPr baseColWidth="10" defaultRowHeight="15" x14ac:dyDescent="0.25"/>
  <cols>
    <col min="1" max="1" width="11.42578125" style="2"/>
    <col min="2" max="2" width="16.28515625" style="1" customWidth="1"/>
    <col min="3" max="3" width="32.85546875" style="1" customWidth="1"/>
    <col min="4" max="4" width="15.28515625" style="1" customWidth="1"/>
    <col min="5" max="5" width="12.140625" style="1" customWidth="1"/>
    <col min="6" max="6" width="12.85546875" style="1" customWidth="1"/>
    <col min="7" max="7" width="13" style="8" customWidth="1"/>
    <col min="8" max="16384" width="11.42578125" style="2"/>
  </cols>
  <sheetData>
    <row r="1" spans="1:8" ht="15.75" thickBot="1" x14ac:dyDescent="0.3"/>
    <row r="2" spans="1:8" ht="20.25" customHeight="1" x14ac:dyDescent="0.25">
      <c r="B2" s="77" t="s">
        <v>0</v>
      </c>
      <c r="C2" s="78"/>
      <c r="D2" s="78"/>
      <c r="E2" s="78"/>
      <c r="F2" s="78"/>
      <c r="G2" s="79"/>
    </row>
    <row r="3" spans="1:8" ht="20.25" customHeight="1" x14ac:dyDescent="0.25">
      <c r="B3" s="80" t="s">
        <v>1</v>
      </c>
      <c r="C3" s="81"/>
      <c r="D3" s="81"/>
      <c r="E3" s="81"/>
      <c r="F3" s="81"/>
      <c r="G3" s="82"/>
    </row>
    <row r="4" spans="1:8" ht="20.25" customHeight="1" x14ac:dyDescent="0.25">
      <c r="B4" s="74" t="s">
        <v>5</v>
      </c>
      <c r="C4" s="75"/>
      <c r="D4" s="75"/>
      <c r="E4" s="75"/>
      <c r="F4" s="75"/>
      <c r="G4" s="76"/>
    </row>
    <row r="5" spans="1:8" ht="20.25" customHeight="1" x14ac:dyDescent="0.25">
      <c r="B5" s="71" t="s">
        <v>12</v>
      </c>
      <c r="C5" s="72"/>
      <c r="D5" s="72"/>
      <c r="E5" s="72"/>
      <c r="F5" s="72"/>
      <c r="G5" s="73"/>
    </row>
    <row r="6" spans="1:8" ht="20.25" customHeight="1" x14ac:dyDescent="0.25">
      <c r="B6" s="10" t="s">
        <v>6</v>
      </c>
      <c r="C6" s="20" t="s">
        <v>3</v>
      </c>
      <c r="D6" s="20" t="s">
        <v>2</v>
      </c>
      <c r="E6" s="20" t="s">
        <v>7</v>
      </c>
      <c r="F6" s="20" t="s">
        <v>8</v>
      </c>
      <c r="G6" s="11" t="s">
        <v>9</v>
      </c>
    </row>
    <row r="7" spans="1:8" ht="21.75" customHeight="1" x14ac:dyDescent="0.25">
      <c r="A7" s="19"/>
      <c r="B7" s="15">
        <v>44719</v>
      </c>
      <c r="C7" s="14" t="s">
        <v>10</v>
      </c>
      <c r="D7" s="16"/>
      <c r="E7" s="17"/>
      <c r="F7" s="18"/>
      <c r="G7" s="12">
        <v>103100</v>
      </c>
      <c r="H7" s="3"/>
    </row>
    <row r="8" spans="1:8" ht="21.75" customHeight="1" x14ac:dyDescent="0.25">
      <c r="A8" s="19"/>
      <c r="B8" s="15">
        <v>44744</v>
      </c>
      <c r="C8" s="14" t="s">
        <v>4</v>
      </c>
      <c r="D8" s="16">
        <v>436</v>
      </c>
      <c r="E8" s="17"/>
      <c r="F8" s="18">
        <v>6000</v>
      </c>
      <c r="G8" s="12">
        <f t="shared" ref="G8:G12" si="0">+G7+E8-F8</f>
        <v>97100</v>
      </c>
      <c r="H8" s="3"/>
    </row>
    <row r="9" spans="1:8" ht="21.75" customHeight="1" x14ac:dyDescent="0.25">
      <c r="A9" s="19"/>
      <c r="B9" s="15">
        <v>44747</v>
      </c>
      <c r="C9" s="14" t="s">
        <v>4</v>
      </c>
      <c r="D9" s="16">
        <v>438</v>
      </c>
      <c r="E9" s="17"/>
      <c r="F9" s="18">
        <v>6000</v>
      </c>
      <c r="G9" s="12">
        <f t="shared" si="0"/>
        <v>91100</v>
      </c>
      <c r="H9" s="3"/>
    </row>
    <row r="10" spans="1:8" ht="21.75" customHeight="1" x14ac:dyDescent="0.25">
      <c r="A10" s="19"/>
      <c r="B10" s="15">
        <v>44753</v>
      </c>
      <c r="C10" s="14" t="s">
        <v>4</v>
      </c>
      <c r="D10" s="16">
        <v>434</v>
      </c>
      <c r="E10" s="17"/>
      <c r="F10" s="18">
        <v>6000</v>
      </c>
      <c r="G10" s="12">
        <f t="shared" si="0"/>
        <v>85100</v>
      </c>
      <c r="H10" s="3"/>
    </row>
    <row r="11" spans="1:8" ht="21.75" customHeight="1" x14ac:dyDescent="0.25">
      <c r="A11" s="19"/>
      <c r="B11" s="15">
        <v>44754</v>
      </c>
      <c r="C11" s="14" t="s">
        <v>4</v>
      </c>
      <c r="D11" s="16">
        <v>432</v>
      </c>
      <c r="E11" s="17"/>
      <c r="F11" s="18">
        <v>6000</v>
      </c>
      <c r="G11" s="12">
        <f t="shared" si="0"/>
        <v>79100</v>
      </c>
      <c r="H11" s="3"/>
    </row>
    <row r="12" spans="1:8" ht="21.75" customHeight="1" x14ac:dyDescent="0.25">
      <c r="A12" s="19"/>
      <c r="B12" s="15">
        <v>44776</v>
      </c>
      <c r="C12" s="14" t="s">
        <v>4</v>
      </c>
      <c r="D12" s="16">
        <v>440</v>
      </c>
      <c r="E12" s="17"/>
      <c r="F12" s="18">
        <v>6000</v>
      </c>
      <c r="G12" s="12">
        <f t="shared" si="0"/>
        <v>73100</v>
      </c>
      <c r="H12" s="3"/>
    </row>
    <row r="13" spans="1:8" ht="21.75" customHeight="1" thickBot="1" x14ac:dyDescent="0.3">
      <c r="B13" s="83" t="s">
        <v>11</v>
      </c>
      <c r="C13" s="84"/>
      <c r="D13" s="85"/>
      <c r="E13" s="13">
        <f>SUM(E7:E7)</f>
        <v>0</v>
      </c>
      <c r="F13" s="13">
        <f>SUM(F8:F12)</f>
        <v>30000</v>
      </c>
      <c r="G13" s="22">
        <f>+G7-F13</f>
        <v>73100</v>
      </c>
    </row>
    <row r="14" spans="1:8" ht="21.75" customHeight="1" x14ac:dyDescent="0.25"/>
    <row r="15" spans="1:8" ht="21.75" customHeight="1" x14ac:dyDescent="0.25"/>
    <row r="16" spans="1:8" ht="21.75" customHeight="1" x14ac:dyDescent="0.25"/>
  </sheetData>
  <autoFilter ref="B6:G6" xr:uid="{00000000-0009-0000-0000-000003000000}">
    <sortState ref="B7:G30">
      <sortCondition ref="B6"/>
    </sortState>
  </autoFilter>
  <mergeCells count="5">
    <mergeCell ref="B2:G2"/>
    <mergeCell ref="B3:G3"/>
    <mergeCell ref="B4:G4"/>
    <mergeCell ref="B5:G5"/>
    <mergeCell ref="B13:D13"/>
  </mergeCells>
  <pageMargins left="0.19" right="0" top="0" bottom="0" header="0" footer="0"/>
  <pageSetup scale="91" fitToHeight="0" orientation="portrait" verticalDpi="20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9"/>
  <sheetViews>
    <sheetView showGridLines="0" tabSelected="1" zoomScale="85" zoomScaleNormal="85" workbookViewId="0">
      <selection activeCell="I8" sqref="I8"/>
    </sheetView>
  </sheetViews>
  <sheetFormatPr baseColWidth="10" defaultRowHeight="15" x14ac:dyDescent="0.25"/>
  <cols>
    <col min="1" max="1" width="16.28515625" style="1" customWidth="1"/>
    <col min="2" max="2" width="32.85546875" style="1" customWidth="1"/>
    <col min="3" max="3" width="15.28515625" style="1" customWidth="1"/>
    <col min="4" max="4" width="12.140625" style="1" customWidth="1"/>
    <col min="5" max="5" width="12.85546875" style="55" customWidth="1"/>
    <col min="6" max="6" width="13" style="8" customWidth="1"/>
    <col min="7" max="7" width="16.85546875" style="58" bestFit="1" customWidth="1"/>
    <col min="8" max="16384" width="11.42578125" style="2"/>
  </cols>
  <sheetData>
    <row r="1" spans="1:11" ht="49.5" customHeight="1" x14ac:dyDescent="0.25">
      <c r="A1" s="86" t="s">
        <v>18</v>
      </c>
      <c r="B1" s="87"/>
      <c r="C1" s="87"/>
      <c r="D1" s="87"/>
      <c r="E1" s="87"/>
      <c r="F1" s="87"/>
    </row>
    <row r="2" spans="1:11" ht="20.25" customHeight="1" x14ac:dyDescent="0.25">
      <c r="A2" s="98" t="s">
        <v>21</v>
      </c>
      <c r="B2" s="98"/>
      <c r="C2" s="98"/>
      <c r="D2" s="98"/>
      <c r="E2" s="98"/>
      <c r="F2" s="98"/>
    </row>
    <row r="3" spans="1:11" ht="20.25" customHeight="1" x14ac:dyDescent="0.25">
      <c r="A3" s="99" t="s">
        <v>20</v>
      </c>
      <c r="B3" s="99"/>
      <c r="C3" s="99"/>
      <c r="D3" s="99"/>
      <c r="E3" s="99"/>
      <c r="F3" s="99"/>
    </row>
    <row r="4" spans="1:11" ht="20.25" customHeight="1" x14ac:dyDescent="0.25">
      <c r="A4" s="90" t="s">
        <v>6</v>
      </c>
      <c r="B4" s="40" t="s">
        <v>19</v>
      </c>
      <c r="C4" s="40" t="s">
        <v>2</v>
      </c>
      <c r="D4" s="40" t="s">
        <v>7</v>
      </c>
      <c r="E4" s="56" t="s">
        <v>8</v>
      </c>
      <c r="F4" s="90" t="s">
        <v>9</v>
      </c>
    </row>
    <row r="5" spans="1:11" ht="21.75" customHeight="1" x14ac:dyDescent="0.25">
      <c r="A5" s="91"/>
      <c r="B5" s="5"/>
      <c r="C5" s="40"/>
      <c r="D5" s="6"/>
      <c r="E5" s="56"/>
      <c r="F5" s="92"/>
    </row>
    <row r="6" spans="1:11" ht="21.75" customHeight="1" x14ac:dyDescent="0.25">
      <c r="A6" s="91"/>
      <c r="B6" s="5"/>
      <c r="C6" s="40"/>
      <c r="D6" s="6"/>
      <c r="E6" s="56"/>
      <c r="F6" s="92"/>
    </row>
    <row r="7" spans="1:11" ht="21.75" customHeight="1" x14ac:dyDescent="0.25">
      <c r="A7" s="91"/>
      <c r="B7" s="5"/>
      <c r="C7" s="40"/>
      <c r="D7" s="6"/>
      <c r="E7" s="56"/>
      <c r="F7" s="92"/>
    </row>
    <row r="8" spans="1:11" ht="21.75" customHeight="1" x14ac:dyDescent="0.25">
      <c r="A8" s="91"/>
      <c r="B8" s="5"/>
      <c r="C8" s="40"/>
      <c r="D8" s="6"/>
      <c r="E8" s="56"/>
      <c r="F8" s="92"/>
    </row>
    <row r="9" spans="1:11" ht="21.75" customHeight="1" x14ac:dyDescent="0.25">
      <c r="A9" s="91"/>
      <c r="B9" s="5"/>
      <c r="C9" s="40"/>
      <c r="D9" s="6"/>
      <c r="E9" s="56"/>
      <c r="F9" s="92"/>
    </row>
    <row r="10" spans="1:11" ht="21.75" customHeight="1" x14ac:dyDescent="0.25">
      <c r="A10" s="91"/>
      <c r="B10" s="5"/>
      <c r="C10" s="40"/>
      <c r="D10" s="6"/>
      <c r="E10" s="56"/>
      <c r="F10" s="92"/>
    </row>
    <row r="11" spans="1:11" ht="21.75" customHeight="1" x14ac:dyDescent="0.25">
      <c r="A11" s="91"/>
      <c r="B11" s="5"/>
      <c r="C11" s="40"/>
      <c r="D11" s="6"/>
      <c r="E11" s="56"/>
      <c r="F11" s="92"/>
    </row>
    <row r="12" spans="1:11" ht="21.75" customHeight="1" x14ac:dyDescent="0.25">
      <c r="A12" s="91"/>
      <c r="B12" s="5"/>
      <c r="C12" s="40"/>
      <c r="D12" s="6"/>
      <c r="E12" s="56"/>
      <c r="F12" s="92"/>
    </row>
    <row r="13" spans="1:11" ht="21.75" customHeight="1" x14ac:dyDescent="0.25">
      <c r="A13" s="91"/>
      <c r="B13" s="14"/>
      <c r="C13" s="7"/>
      <c r="D13" s="7"/>
      <c r="E13" s="57"/>
      <c r="F13" s="92"/>
    </row>
    <row r="14" spans="1:11" ht="21.75" customHeight="1" x14ac:dyDescent="0.25">
      <c r="A14" s="91"/>
      <c r="B14" s="14"/>
      <c r="C14" s="4"/>
      <c r="D14" s="4"/>
      <c r="E14" s="57"/>
      <c r="F14" s="92"/>
    </row>
    <row r="15" spans="1:11" ht="21.75" customHeight="1" x14ac:dyDescent="0.25">
      <c r="A15" s="91"/>
      <c r="B15" s="14"/>
      <c r="C15" s="9"/>
      <c r="D15" s="9"/>
      <c r="E15" s="57"/>
      <c r="F15" s="92"/>
      <c r="K15" s="19"/>
    </row>
    <row r="16" spans="1:11" ht="21.75" customHeight="1" x14ac:dyDescent="0.25">
      <c r="A16" s="91"/>
      <c r="B16" s="14"/>
      <c r="C16" s="9"/>
      <c r="D16" s="9"/>
      <c r="E16" s="57"/>
      <c r="F16" s="92"/>
    </row>
    <row r="17" spans="1:7" ht="21.75" customHeight="1" x14ac:dyDescent="0.25">
      <c r="A17" s="91"/>
      <c r="B17" s="14"/>
      <c r="C17" s="9"/>
      <c r="D17" s="9"/>
      <c r="E17" s="57"/>
      <c r="F17" s="92"/>
    </row>
    <row r="18" spans="1:7" ht="21.75" customHeight="1" x14ac:dyDescent="0.25">
      <c r="A18" s="91"/>
      <c r="B18" s="14"/>
      <c r="C18" s="4"/>
      <c r="D18" s="4"/>
      <c r="E18" s="57"/>
      <c r="F18" s="92"/>
    </row>
    <row r="19" spans="1:7" ht="21.75" customHeight="1" x14ac:dyDescent="0.25">
      <c r="A19" s="91"/>
      <c r="B19" s="14"/>
      <c r="C19" s="4"/>
      <c r="D19" s="4"/>
      <c r="E19" s="57"/>
      <c r="F19" s="92"/>
    </row>
    <row r="20" spans="1:7" ht="21.75" customHeight="1" x14ac:dyDescent="0.25">
      <c r="A20" s="91"/>
      <c r="B20" s="14"/>
      <c r="C20" s="4"/>
      <c r="D20" s="4"/>
      <c r="E20" s="57"/>
      <c r="F20" s="92"/>
    </row>
    <row r="21" spans="1:7" ht="21.75" customHeight="1" x14ac:dyDescent="0.25">
      <c r="A21" s="91"/>
      <c r="B21" s="14"/>
      <c r="C21" s="4"/>
      <c r="D21" s="4"/>
      <c r="E21" s="57"/>
      <c r="F21" s="92"/>
    </row>
    <row r="22" spans="1:7" ht="21.75" customHeight="1" x14ac:dyDescent="0.25">
      <c r="A22" s="91"/>
      <c r="B22" s="14"/>
      <c r="C22" s="4"/>
      <c r="D22" s="4"/>
      <c r="E22" s="57"/>
      <c r="F22" s="92"/>
    </row>
    <row r="23" spans="1:7" ht="21.75" customHeight="1" x14ac:dyDescent="0.25">
      <c r="A23" s="93" t="s">
        <v>11</v>
      </c>
      <c r="B23" s="93"/>
      <c r="C23" s="93"/>
      <c r="D23" s="94">
        <f>SUM(D5:D22)</f>
        <v>0</v>
      </c>
      <c r="E23" s="95">
        <f>SUM(E5:E22)</f>
        <v>0</v>
      </c>
      <c r="F23" s="96">
        <f>+D23-E23</f>
        <v>0</v>
      </c>
    </row>
    <row r="24" spans="1:7" ht="21.75" customHeight="1" x14ac:dyDescent="0.25">
      <c r="A24" s="88"/>
      <c r="B24" s="88"/>
      <c r="C24" s="88"/>
      <c r="D24" s="88"/>
      <c r="E24" s="89"/>
      <c r="F24" s="54"/>
    </row>
    <row r="25" spans="1:7" s="59" customFormat="1" ht="21" customHeight="1" x14ac:dyDescent="0.25">
      <c r="A25" s="97"/>
      <c r="B25" s="65" t="s">
        <v>15</v>
      </c>
      <c r="C25" s="60"/>
      <c r="D25" s="61"/>
      <c r="E25" s="61"/>
      <c r="F25" s="66"/>
      <c r="G25" s="67"/>
    </row>
    <row r="26" spans="1:7" s="59" customFormat="1" ht="21" customHeight="1" x14ac:dyDescent="0.25">
      <c r="A26" s="97"/>
      <c r="B26" s="62" t="s">
        <v>16</v>
      </c>
      <c r="C26" s="62"/>
      <c r="D26" s="63"/>
      <c r="E26" s="63"/>
      <c r="F26" s="63">
        <f>+F25*10%</f>
        <v>0</v>
      </c>
      <c r="G26" s="67"/>
    </row>
    <row r="27" spans="1:7" s="59" customFormat="1" ht="21" customHeight="1" x14ac:dyDescent="0.25">
      <c r="A27" s="97"/>
      <c r="B27" s="62" t="s">
        <v>17</v>
      </c>
      <c r="C27" s="62"/>
      <c r="D27" s="63"/>
      <c r="E27" s="63"/>
      <c r="F27" s="64">
        <f>+F25+F26</f>
        <v>0</v>
      </c>
      <c r="G27" s="67"/>
    </row>
    <row r="28" spans="1:7" x14ac:dyDescent="0.25">
      <c r="A28" s="88"/>
      <c r="B28" s="88"/>
      <c r="C28" s="88"/>
      <c r="D28" s="88"/>
      <c r="E28" s="89"/>
      <c r="F28" s="4"/>
    </row>
    <row r="29" spans="1:7" ht="28.5" customHeight="1" x14ac:dyDescent="0.25">
      <c r="A29" s="100" t="s">
        <v>22</v>
      </c>
      <c r="B29" s="88"/>
      <c r="C29" s="100" t="s">
        <v>23</v>
      </c>
      <c r="D29" s="101"/>
      <c r="E29" s="102"/>
      <c r="F29" s="103"/>
    </row>
  </sheetData>
  <mergeCells count="5">
    <mergeCell ref="A1:F1"/>
    <mergeCell ref="A2:F2"/>
    <mergeCell ref="D29:F29"/>
    <mergeCell ref="A23:C23"/>
    <mergeCell ref="A3:F3"/>
  </mergeCells>
  <pageMargins left="0.70866141732283472" right="0.70866141732283472" top="0.74803149606299213" bottom="0.54" header="0.31496062992125984" footer="0.31496062992125984"/>
  <pageSetup scale="79" fitToHeight="0" orientation="portrait" verticalDpi="20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08-10 (2)</vt:lpstr>
      <vt:lpstr>08-10</vt:lpstr>
      <vt:lpstr>19-08</vt:lpstr>
      <vt:lpstr>02-08</vt:lpstr>
      <vt:lpstr>FORMATO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remoto_3</dc:creator>
  <cp:lastModifiedBy>COORD SGI</cp:lastModifiedBy>
  <cp:lastPrinted>2023-08-08T16:55:04Z</cp:lastPrinted>
  <dcterms:created xsi:type="dcterms:W3CDTF">2021-10-26T14:44:36Z</dcterms:created>
  <dcterms:modified xsi:type="dcterms:W3CDTF">2023-08-08T21:37:22Z</dcterms:modified>
</cp:coreProperties>
</file>