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TRL PRESUPUESTO" sheetId="1" r:id="rId4"/>
  </sheets>
  <definedNames/>
  <calcPr/>
  <extLst>
    <ext uri="GoogleSheetsCustomDataVersion2">
      <go:sheetsCustomData xmlns:go="http://customooxmlschemas.google.com/" r:id="rId5" roundtripDataChecksum="G1H3oFF3IXVRfaETSHUYaW99e30Qe38foIBQMzoVgTE="/>
    </ext>
  </extLst>
</workbook>
</file>

<file path=xl/sharedStrings.xml><?xml version="1.0" encoding="utf-8"?>
<sst xmlns="http://schemas.openxmlformats.org/spreadsheetml/2006/main" count="68" uniqueCount="40">
  <si>
    <t xml:space="preserve">PRESUPUESTO ANUAL DEL SISTEMA DE GESTIÓN INTEGRAL  </t>
  </si>
  <si>
    <t>ACTIVIDAD/ITEM</t>
  </si>
  <si>
    <t xml:space="preserve">PRESUPUESTO ANUAL 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</si>
  <si>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</si>
  <si>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</si>
  <si>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</si>
  <si>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</si>
  <si>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</si>
  <si>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</si>
  <si>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</si>
  <si>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</si>
  <si>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</si>
  <si>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</si>
  <si>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</si>
  <si>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</si>
  <si>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TOTAL PRESUPUESTO EJECUTADO</t>
  </si>
  <si>
    <t xml:space="preserve">% EJECUCIÓN </t>
  </si>
  <si>
    <t>Prog,</t>
  </si>
  <si>
    <t>Ejec.</t>
  </si>
  <si>
    <t>LIDERAZGO</t>
  </si>
  <si>
    <t>Reuniones Gerencial, COPASST, COMITÉ CONVIVENCIA LABORAL</t>
  </si>
  <si>
    <t>TOTAL</t>
  </si>
  <si>
    <t>CAPACITACIÓN Y ENTRENAMIENTO</t>
  </si>
  <si>
    <t>Refrigerios capacitaciones</t>
  </si>
  <si>
    <t>HIGIENE INDUSTRIAL</t>
  </si>
  <si>
    <t>Material divulgación y  evacuación, ejecución simulacro de emergencias</t>
  </si>
  <si>
    <t>SEGURIDAD INDUSTRIAL</t>
  </si>
  <si>
    <t xml:space="preserve">Recursos necesarios para realizar semana de la Seguridad y Salud en el Trabajo, Semana de la calidad y Semana Ambiental </t>
  </si>
  <si>
    <t>Mantenimiento extintores</t>
  </si>
  <si>
    <t>PLAN DE CONTINGENCIAS</t>
  </si>
  <si>
    <t xml:space="preserve">Mejoramiento Señalización de emergencias </t>
  </si>
  <si>
    <t>Actualización elementos Botiquín de Emergencias</t>
  </si>
  <si>
    <t>PROTECCIÓN AMBIENTAL</t>
  </si>
  <si>
    <t>Canecas para clasificación de residuos (Mantenimiento)</t>
  </si>
  <si>
    <t>SISTEMA DE GESTION HSEQ</t>
  </si>
  <si>
    <t>Auditoría Interna Sistema de Gestión HSEQ  (Valor Auditoría-traslados-Viáticos)</t>
  </si>
  <si>
    <t>Auditoría  de Seguimiento Sistema Integrado de Gestión (Valor Auditoría-traslados-Viáticos)</t>
  </si>
  <si>
    <t>Total Presupuesto</t>
  </si>
  <si>
    <t>TOTAL PRESUPUESTO</t>
  </si>
  <si>
    <t>TOTAL EJECUTADO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</si>
</sst>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$-240A]\ #,##0"/>
    <numFmt numFmtId="165" formatCode="General_)"/>
    <numFmt numFmtId="166" formatCode="&quot;$&quot;\ #,##0"/>
  </numFmts>
  <fonts count="1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rgb="FF006C00"/>
      <name val="Calibri"/>
    </font>
    <font/>
    <font>
      <b/>
      <sz val="20.0"/>
      <color rgb="FF000000"/>
      <name val="Calibri"/>
    </font>
    <font>
      <b/>
      <sz val="11.0"/>
      <color theme="0"/>
      <name val="Calibri"/>
    </font>
    <font>
      <b/>
      <sz val="9.0"/>
      <color theme="1"/>
      <name val="Arial"/>
    </font>
    <font>
      <b/>
      <sz val="11.0"/>
      <color theme="1"/>
      <name val="Calibri"/>
    </font>
    <font>
      <b/>
      <sz val="7.0"/>
      <color theme="1"/>
      <name val="Arial"/>
    </font>
    <font>
      <b/>
      <sz val="7.0"/>
      <color rgb="FF000000"/>
      <name val="Arial"/>
    </font>
    <font>
      <sz val="7.0"/>
      <color theme="1"/>
      <name val="Arial"/>
    </font>
    <font>
      <sz val="7.0"/>
      <color rgb="FF000000"/>
      <name val="Arial"/>
    </font>
    <font>
      <b/>
      <sz val="11.0"/>
      <color rgb="FF000000"/>
      <name val="Arial"/>
    </font>
    <font>
      <b/>
      <sz val="10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9CC2E5"/>
        <bgColor rgb="FF9CC2E5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</fills>
  <borders count="4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1" fillId="0" fontId="4" numFmtId="0" xfId="0" applyAlignment="1" applyBorder="1" applyFont="1">
      <alignment horizontal="center" readingOrder="0" shrinkToFit="0" vertical="center" wrapText="1"/>
    </xf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2" fontId="5" numFmtId="0" xfId="0" applyAlignment="1" applyBorder="1" applyFill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2" fontId="5" numFmtId="0" xfId="0" applyAlignment="1" applyBorder="1" applyFont="1">
      <alignment horizontal="center" shrinkToFit="0" vertical="center" wrapText="1"/>
    </xf>
    <xf borderId="13" fillId="3" fontId="6" numFmtId="0" xfId="0" applyAlignment="1" applyBorder="1" applyFill="1" applyFont="1">
      <alignment horizontal="center" shrinkToFit="0" vertical="center" wrapText="1"/>
    </xf>
    <xf borderId="14" fillId="0" fontId="3" numFmtId="0" xfId="0" applyBorder="1" applyFont="1"/>
    <xf borderId="12" fillId="3" fontId="7" numFmtId="0" xfId="0" applyAlignment="1" applyBorder="1" applyFont="1">
      <alignment horizontal="center" shrinkToFit="0" vertical="center" wrapText="1"/>
    </xf>
    <xf borderId="15" fillId="3" fontId="7" numFmtId="0" xfId="0" applyAlignment="1" applyBorder="1" applyFont="1">
      <alignment horizontal="center" shrinkToFit="0" vertical="center" wrapText="1"/>
    </xf>
    <xf borderId="16" fillId="0" fontId="3" numFmtId="0" xfId="0" applyBorder="1" applyFont="1"/>
    <xf borderId="17" fillId="0" fontId="3" numFmtId="0" xfId="0" applyBorder="1" applyFont="1"/>
    <xf borderId="18" fillId="3" fontId="8" numFmtId="0" xfId="0" applyAlignment="1" applyBorder="1" applyFont="1">
      <alignment horizontal="center" shrinkToFit="0" vertical="center" wrapText="1"/>
    </xf>
    <xf borderId="19" fillId="0" fontId="3" numFmtId="0" xfId="0" applyBorder="1" applyFont="1"/>
    <xf borderId="20" fillId="4" fontId="8" numFmtId="0" xfId="0" applyAlignment="1" applyBorder="1" applyFill="1" applyFont="1">
      <alignment horizontal="center" shrinkToFit="0" vertical="center" wrapText="1"/>
    </xf>
    <xf borderId="21" fillId="0" fontId="3" numFmtId="0" xfId="0" applyBorder="1" applyFont="1"/>
    <xf borderId="22" fillId="0" fontId="3" numFmtId="0" xfId="0" applyBorder="1" applyFont="1"/>
    <xf borderId="20" fillId="0" fontId="9" numFmtId="0" xfId="0" applyAlignment="1" applyBorder="1" applyFont="1">
      <alignment horizontal="center" shrinkToFit="0" vertical="center" wrapText="1"/>
    </xf>
    <xf borderId="23" fillId="0" fontId="3" numFmtId="0" xfId="0" applyBorder="1" applyFont="1"/>
    <xf borderId="18" fillId="0" fontId="8" numFmtId="164" xfId="0" applyAlignment="1" applyBorder="1" applyFont="1" applyNumberFormat="1">
      <alignment horizontal="center" shrinkToFit="0" vertical="center" wrapText="1"/>
    </xf>
    <xf borderId="18" fillId="4" fontId="8" numFmtId="164" xfId="0" applyAlignment="1" applyBorder="1" applyFont="1" applyNumberFormat="1">
      <alignment horizontal="center" shrinkToFit="0" vertical="center" wrapText="1"/>
    </xf>
    <xf borderId="18" fillId="4" fontId="9" numFmtId="164" xfId="0" applyAlignment="1" applyBorder="1" applyFont="1" applyNumberFormat="1">
      <alignment horizontal="center" shrinkToFit="0" vertical="center" wrapText="1"/>
    </xf>
    <xf borderId="18" fillId="0" fontId="7" numFmtId="164" xfId="0" applyAlignment="1" applyBorder="1" applyFont="1" applyNumberFormat="1">
      <alignment horizontal="center" shrinkToFit="0" vertical="center" wrapText="1"/>
    </xf>
    <xf borderId="24" fillId="0" fontId="7" numFmtId="9" xfId="0" applyAlignment="1" applyBorder="1" applyFont="1" applyNumberFormat="1">
      <alignment horizontal="center" shrinkToFit="0" vertical="center" wrapText="1"/>
    </xf>
    <xf borderId="25" fillId="0" fontId="9" numFmtId="165" xfId="0" applyAlignment="1" applyBorder="1" applyFont="1" applyNumberFormat="1">
      <alignment horizontal="center" shrinkToFit="0" vertical="center" wrapText="1"/>
    </xf>
    <xf borderId="26" fillId="0" fontId="3" numFmtId="0" xfId="0" applyBorder="1" applyFont="1"/>
    <xf borderId="27" fillId="0" fontId="3" numFmtId="0" xfId="0" applyBorder="1" applyFont="1"/>
    <xf borderId="28" fillId="0" fontId="8" numFmtId="164" xfId="0" applyAlignment="1" applyBorder="1" applyFont="1" applyNumberFormat="1">
      <alignment horizontal="center" shrinkToFit="0" vertical="center" wrapText="1"/>
    </xf>
    <xf borderId="29" fillId="0" fontId="8" numFmtId="164" xfId="0" applyAlignment="1" applyBorder="1" applyFont="1" applyNumberFormat="1">
      <alignment horizontal="center" shrinkToFit="0" vertical="center" wrapText="1"/>
    </xf>
    <xf borderId="30" fillId="0" fontId="3" numFmtId="0" xfId="0" applyBorder="1" applyFont="1"/>
    <xf borderId="31" fillId="0" fontId="8" numFmtId="0" xfId="0" applyAlignment="1" applyBorder="1" applyFont="1">
      <alignment horizontal="center" shrinkToFit="0" vertical="center" wrapText="1"/>
    </xf>
    <xf borderId="32" fillId="0" fontId="3" numFmtId="0" xfId="0" applyBorder="1" applyFont="1"/>
    <xf borderId="33" fillId="0" fontId="3" numFmtId="0" xfId="0" applyBorder="1" applyFont="1"/>
    <xf borderId="20" fillId="0" fontId="10" numFmtId="49" xfId="0" applyAlignment="1" applyBorder="1" applyFont="1" applyNumberFormat="1">
      <alignment horizontal="center" shrinkToFit="0" vertical="center" wrapText="1"/>
    </xf>
    <xf borderId="18" fillId="0" fontId="10" numFmtId="164" xfId="0" applyAlignment="1" applyBorder="1" applyFont="1" applyNumberFormat="1">
      <alignment horizontal="center" shrinkToFit="0" vertical="center" wrapText="1"/>
    </xf>
    <xf borderId="18" fillId="4" fontId="10" numFmtId="164" xfId="0" applyAlignment="1" applyBorder="1" applyFont="1" applyNumberFormat="1">
      <alignment horizontal="center" shrinkToFit="0" vertical="center" wrapText="1"/>
    </xf>
    <xf borderId="18" fillId="0" fontId="1" numFmtId="164" xfId="0" applyAlignment="1" applyBorder="1" applyFont="1" applyNumberFormat="1">
      <alignment horizontal="center" shrinkToFit="0" vertical="center" wrapText="1"/>
    </xf>
    <xf borderId="24" fillId="0" fontId="1" numFmtId="9" xfId="0" applyAlignment="1" applyBorder="1" applyFont="1" applyNumberFormat="1">
      <alignment horizontal="center" shrinkToFit="0" vertical="center" wrapText="1"/>
    </xf>
    <xf borderId="29" fillId="0" fontId="10" numFmtId="164" xfId="0" applyAlignment="1" applyBorder="1" applyFont="1" applyNumberFormat="1">
      <alignment horizontal="center" shrinkToFit="0" vertical="center" wrapText="1"/>
    </xf>
    <xf borderId="34" fillId="4" fontId="8" numFmtId="0" xfId="0" applyAlignment="1" applyBorder="1" applyFont="1">
      <alignment horizontal="center" shrinkToFit="0" vertical="center" wrapText="1"/>
    </xf>
    <xf borderId="35" fillId="0" fontId="3" numFmtId="0" xfId="0" applyBorder="1" applyFont="1"/>
    <xf borderId="36" fillId="0" fontId="3" numFmtId="0" xfId="0" applyBorder="1" applyFont="1"/>
    <xf borderId="6" fillId="0" fontId="10" numFmtId="0" xfId="0" applyAlignment="1" applyBorder="1" applyFont="1">
      <alignment horizontal="center" shrinkToFit="0" vertical="center" wrapText="1"/>
    </xf>
    <xf borderId="17" fillId="0" fontId="11" numFmtId="166" xfId="0" applyAlignment="1" applyBorder="1" applyFont="1" applyNumberFormat="1">
      <alignment horizontal="center" shrinkToFit="0" vertical="center" wrapText="1"/>
    </xf>
    <xf borderId="17" fillId="0" fontId="10" numFmtId="164" xfId="0" applyAlignment="1" applyBorder="1" applyFont="1" applyNumberFormat="1">
      <alignment horizontal="center" shrinkToFit="0" vertical="center" wrapText="1"/>
    </xf>
    <xf borderId="17" fillId="0" fontId="1" numFmtId="164" xfId="0" applyAlignment="1" applyBorder="1" applyFont="1" applyNumberFormat="1">
      <alignment horizontal="center" shrinkToFit="0" vertical="center" wrapText="1"/>
    </xf>
    <xf borderId="17" fillId="0" fontId="1" numFmtId="9" xfId="0" applyAlignment="1" applyBorder="1" applyFont="1" applyNumberFormat="1">
      <alignment horizontal="center" shrinkToFit="0" vertical="center" wrapText="1"/>
    </xf>
    <xf borderId="37" fillId="0" fontId="9" numFmtId="165" xfId="0" applyAlignment="1" applyBorder="1" applyFont="1" applyNumberFormat="1">
      <alignment horizontal="center" shrinkToFit="0" vertical="center" wrapText="1"/>
    </xf>
    <xf borderId="18" fillId="0" fontId="9" numFmtId="166" xfId="0" applyAlignment="1" applyBorder="1" applyFont="1" applyNumberFormat="1">
      <alignment horizontal="center" shrinkToFit="0" vertical="center" wrapText="1"/>
    </xf>
    <xf borderId="37" fillId="0" fontId="10" numFmtId="164" xfId="0" applyAlignment="1" applyBorder="1" applyFont="1" applyNumberFormat="1">
      <alignment horizontal="center" shrinkToFit="0" vertical="center" wrapText="1"/>
    </xf>
    <xf borderId="37" fillId="4" fontId="8" numFmtId="0" xfId="0" applyAlignment="1" applyBorder="1" applyFont="1">
      <alignment horizontal="center" shrinkToFit="0" vertical="center" wrapText="1"/>
    </xf>
    <xf borderId="38" fillId="0" fontId="3" numFmtId="0" xfId="0" applyBorder="1" applyFont="1"/>
    <xf borderId="37" fillId="0" fontId="10" numFmtId="49" xfId="0" applyAlignment="1" applyBorder="1" applyFont="1" applyNumberFormat="1">
      <alignment horizontal="center" shrinkToFit="0" vertical="center" wrapText="1"/>
    </xf>
    <xf borderId="18" fillId="0" fontId="11" numFmtId="166" xfId="0" applyAlignment="1" applyBorder="1" applyFont="1" applyNumberFormat="1">
      <alignment horizontal="center" shrinkToFit="0" vertical="center" wrapText="1"/>
    </xf>
    <xf borderId="18" fillId="0" fontId="1" numFmtId="9" xfId="0" applyAlignment="1" applyBorder="1" applyFont="1" applyNumberFormat="1">
      <alignment horizontal="center" shrinkToFit="0" vertical="center" wrapText="1"/>
    </xf>
    <xf borderId="37" fillId="0" fontId="11" numFmtId="165" xfId="0" applyAlignment="1" applyBorder="1" applyFont="1" applyNumberFormat="1">
      <alignment horizontal="center" shrinkToFit="0" vertical="center" wrapText="1"/>
    </xf>
    <xf borderId="37" fillId="0" fontId="10" numFmtId="0" xfId="0" applyAlignment="1" applyBorder="1" applyFont="1">
      <alignment horizontal="center" shrinkToFit="0" vertical="center" wrapText="1"/>
    </xf>
    <xf borderId="18" fillId="5" fontId="10" numFmtId="164" xfId="0" applyAlignment="1" applyBorder="1" applyFill="1" applyFont="1" applyNumberFormat="1">
      <alignment horizontal="center" shrinkToFit="0" vertical="center" wrapText="1"/>
    </xf>
    <xf borderId="2" fillId="0" fontId="9" numFmtId="165" xfId="0" applyAlignment="1" applyBorder="1" applyFont="1" applyNumberFormat="1">
      <alignment horizontal="center" shrinkToFit="0" vertical="center" wrapText="1"/>
    </xf>
    <xf borderId="2" fillId="0" fontId="9" numFmtId="166" xfId="0" applyAlignment="1" applyBorder="1" applyFont="1" applyNumberForma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37" fillId="0" fontId="12" numFmtId="165" xfId="0" applyAlignment="1" applyBorder="1" applyFont="1" applyNumberFormat="1">
      <alignment horizontal="center" shrinkToFit="0" vertical="center" wrapText="1"/>
    </xf>
    <xf borderId="18" fillId="0" fontId="13" numFmtId="166" xfId="0" applyAlignment="1" applyBorder="1" applyFont="1" applyNumberFormat="1">
      <alignment horizontal="center" shrinkToFit="0" vertical="center" wrapText="1"/>
    </xf>
    <xf borderId="31" fillId="0" fontId="1" numFmtId="0" xfId="0" applyAlignment="1" applyBorder="1" applyFont="1">
      <alignment horizontal="center" shrinkToFit="0" vertical="center" wrapText="1"/>
    </xf>
    <xf borderId="39" fillId="0" fontId="13" numFmtId="166" xfId="0" applyAlignment="1" applyBorder="1" applyFont="1" applyNumberFormat="1">
      <alignment horizontal="center" shrinkToFit="0" vertical="center" wrapText="1"/>
    </xf>
    <xf borderId="25" fillId="0" fontId="1" numFmtId="0" xfId="0" applyAlignment="1" applyBorder="1" applyFont="1">
      <alignment horizontal="center" shrinkToFit="0" vertical="center" wrapText="1"/>
    </xf>
    <xf borderId="40" fillId="0" fontId="7" numFmtId="164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7" numFmtId="164" xfId="0" applyAlignment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'CTRL PRESUPUESTO'!$C$38</c:f>
            </c:strRef>
          </c:tx>
          <c:cat>
            <c:strRef>
              <c:f>'CTRL PRESUPUESTO'!$D$37:$F$37</c:f>
            </c:strRef>
          </c:cat>
          <c:val>
            <c:numRef>
              <c:f>'CTRL PRESUPUESTO'!$D$38:$F$38</c:f>
              <c:numCache/>
            </c:numRef>
          </c:val>
        </c:ser>
        <c:axId val="1372162265"/>
        <c:axId val="1269661071"/>
      </c:barChart>
      <c:catAx>
        <c:axId val="13721622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69661071"/>
      </c:catAx>
      <c:valAx>
        <c:axId val="1269661071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372162265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17</xdr:col>
      <xdr:colOff>133350</xdr:colOff>
      <xdr:row>39</xdr:row>
      <xdr:rowOff>123825</xdr:rowOff>
    </xdr:from>
    <xdr:ext cx="4362450" cy="2886075"/>
    <xdr:graphicFrame>
      <xdr:nvGraphicFramePr>
        <xdr:cNvPr id="33803858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1.43"/>
    <col customWidth="1" min="2" max="2" width="8.71"/>
    <col customWidth="1" min="3" max="3" width="7.29"/>
    <col customWidth="1" min="4" max="4" width="6.43"/>
    <col customWidth="1" min="5" max="5" width="6.86"/>
    <col customWidth="1" min="6" max="6" width="6.0"/>
    <col customWidth="1" min="7" max="7" width="31.14"/>
    <col customWidth="1" hidden="1" min="8" max="8" width="8.86"/>
    <col customWidth="1" hidden="1" min="9" max="10" width="7.71"/>
    <col customWidth="1" hidden="1" min="11" max="11" width="7.14"/>
    <col customWidth="1" min="12" max="12" width="7.43"/>
    <col customWidth="1" min="13" max="13" width="6.43"/>
    <col customWidth="1" min="14" max="14" width="7.71"/>
    <col customWidth="1" min="15" max="15" width="6.14"/>
    <col customWidth="1" min="16" max="16" width="7.71"/>
    <col customWidth="1" min="17" max="17" width="5.86"/>
    <col customWidth="1" min="18" max="18" width="10.29"/>
    <col customWidth="1" min="19" max="19" width="6.86"/>
    <col customWidth="1" min="20" max="20" width="8.29"/>
    <col customWidth="1" min="21" max="21" width="8.43"/>
    <col customWidth="1" min="22" max="22" width="8.29"/>
    <col customWidth="1" min="23" max="23" width="7.14"/>
    <col customWidth="1" min="24" max="24" width="7.43"/>
    <col customWidth="1" min="25" max="25" width="6.43"/>
    <col customWidth="1" min="26" max="26" width="7.86"/>
    <col customWidth="1" min="27" max="27" width="7.14"/>
    <col customWidth="1" min="28" max="28" width="8.14"/>
    <col customWidth="1" min="29" max="29" width="7.43"/>
    <col customWidth="1" min="30" max="30" width="7.86"/>
    <col customWidth="1" min="31" max="31" width="5.86"/>
    <col customWidth="1" min="32" max="32" width="20.14"/>
    <col customWidth="1" min="33" max="33" width="11.4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ht="18.75" customHeight="1">
      <c r="A2" s="1"/>
      <c r="B2" s="2"/>
      <c r="C2" s="3"/>
      <c r="D2" s="3"/>
      <c r="E2" s="3"/>
      <c r="F2" s="4"/>
      <c r="G2" s="5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ht="18.75" customHeight="1">
      <c r="A3" s="1"/>
      <c r="B3" s="6"/>
      <c r="F3" s="7"/>
      <c r="G3" s="6"/>
      <c r="AG3" s="7"/>
    </row>
    <row r="4" ht="18.75" customHeight="1">
      <c r="A4" s="1"/>
      <c r="B4" s="6"/>
      <c r="F4" s="7"/>
      <c r="G4" s="6"/>
      <c r="AG4" s="7"/>
    </row>
    <row r="5" ht="18.75" customHeight="1">
      <c r="A5" s="1"/>
      <c r="B5" s="8"/>
      <c r="C5" s="9"/>
      <c r="D5" s="9"/>
      <c r="E5" s="9"/>
      <c r="F5" s="10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10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ht="15.0" customHeight="1">
      <c r="A7" s="1"/>
      <c r="B7" s="11" t="s">
        <v>1</v>
      </c>
      <c r="C7" s="12"/>
      <c r="D7" s="12"/>
      <c r="E7" s="12"/>
      <c r="F7" s="13"/>
      <c r="G7" s="14" t="s">
        <v>2</v>
      </c>
      <c r="H7" s="15" t="s">
        <v>3</v>
      </c>
      <c r="I7" s="16"/>
      <c r="J7" s="15" t="s">
        <v>4</v>
      </c>
      <c r="K7" s="16"/>
      <c r="L7" s="15" t="s">
        <v>5</v>
      </c>
      <c r="M7" s="16"/>
      <c r="N7" s="15" t="s">
        <v>6</v>
      </c>
      <c r="O7" s="16"/>
      <c r="P7" s="15" t="s">
        <v>7</v>
      </c>
      <c r="Q7" s="16"/>
      <c r="R7" s="15" t="s">
        <v>8</v>
      </c>
      <c r="S7" s="16"/>
      <c r="T7" s="15" t="s">
        <v>9</v>
      </c>
      <c r="U7" s="16"/>
      <c r="V7" s="15" t="s">
        <v>10</v>
      </c>
      <c r="W7" s="16"/>
      <c r="X7" s="15" t="s">
        <v>11</v>
      </c>
      <c r="Y7" s="16"/>
      <c r="Z7" s="15" t="s">
        <v>12</v>
      </c>
      <c r="AA7" s="16"/>
      <c r="AB7" s="15" t="s">
        <v>13</v>
      </c>
      <c r="AC7" s="16"/>
      <c r="AD7" s="15" t="s">
        <v>14</v>
      </c>
      <c r="AE7" s="16"/>
      <c r="AF7" s="17" t="s">
        <v>15</v>
      </c>
      <c r="AG7" s="18" t="s">
        <v>16</v>
      </c>
    </row>
    <row r="8">
      <c r="B8" s="19"/>
      <c r="C8" s="9"/>
      <c r="D8" s="9"/>
      <c r="E8" s="9"/>
      <c r="F8" s="10"/>
      <c r="G8" s="20"/>
      <c r="H8" s="21" t="s">
        <v>17</v>
      </c>
      <c r="I8" s="21" t="s">
        <v>18</v>
      </c>
      <c r="J8" s="21" t="s">
        <v>17</v>
      </c>
      <c r="K8" s="21" t="s">
        <v>18</v>
      </c>
      <c r="L8" s="21" t="s">
        <v>17</v>
      </c>
      <c r="M8" s="21" t="s">
        <v>18</v>
      </c>
      <c r="N8" s="21" t="s">
        <v>17</v>
      </c>
      <c r="O8" s="21" t="s">
        <v>18</v>
      </c>
      <c r="P8" s="21" t="s">
        <v>17</v>
      </c>
      <c r="Q8" s="21" t="s">
        <v>18</v>
      </c>
      <c r="R8" s="21" t="s">
        <v>17</v>
      </c>
      <c r="S8" s="21" t="s">
        <v>18</v>
      </c>
      <c r="T8" s="21" t="s">
        <v>17</v>
      </c>
      <c r="U8" s="21" t="s">
        <v>18</v>
      </c>
      <c r="V8" s="21" t="s">
        <v>17</v>
      </c>
      <c r="W8" s="21" t="s">
        <v>18</v>
      </c>
      <c r="X8" s="21" t="s">
        <v>17</v>
      </c>
      <c r="Y8" s="21" t="s">
        <v>18</v>
      </c>
      <c r="Z8" s="21" t="s">
        <v>17</v>
      </c>
      <c r="AA8" s="21" t="s">
        <v>18</v>
      </c>
      <c r="AB8" s="21" t="s">
        <v>17</v>
      </c>
      <c r="AC8" s="21" t="s">
        <v>18</v>
      </c>
      <c r="AD8" s="21" t="s">
        <v>17</v>
      </c>
      <c r="AE8" s="21" t="s">
        <v>18</v>
      </c>
      <c r="AF8" s="20"/>
      <c r="AG8" s="22"/>
    </row>
    <row r="9">
      <c r="A9" s="1"/>
      <c r="B9" s="23" t="s">
        <v>19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5"/>
    </row>
    <row r="10" ht="25.5" customHeight="1">
      <c r="A10" s="1"/>
      <c r="B10" s="26" t="s">
        <v>20</v>
      </c>
      <c r="C10" s="24"/>
      <c r="D10" s="24"/>
      <c r="E10" s="24"/>
      <c r="F10" s="27"/>
      <c r="G10" s="28">
        <f>H10+J10+L10+N10+P10+R10+T10+V10+X10+Z10+AB10+AD10</f>
        <v>480000</v>
      </c>
      <c r="H10" s="28">
        <v>40000.0</v>
      </c>
      <c r="I10" s="28">
        <v>0.0</v>
      </c>
      <c r="J10" s="28">
        <v>40000.0</v>
      </c>
      <c r="K10" s="28">
        <v>0.0</v>
      </c>
      <c r="L10" s="29">
        <v>40000.0</v>
      </c>
      <c r="M10" s="29">
        <v>0.0</v>
      </c>
      <c r="N10" s="29">
        <v>40000.0</v>
      </c>
      <c r="O10" s="29">
        <v>0.0</v>
      </c>
      <c r="P10" s="30">
        <v>40000.0</v>
      </c>
      <c r="Q10" s="30">
        <v>0.0</v>
      </c>
      <c r="R10" s="30">
        <v>40000.0</v>
      </c>
      <c r="S10" s="30">
        <v>0.0</v>
      </c>
      <c r="T10" s="30">
        <v>40000.0</v>
      </c>
      <c r="U10" s="30">
        <v>0.0</v>
      </c>
      <c r="V10" s="30">
        <v>40000.0</v>
      </c>
      <c r="W10" s="30">
        <v>0.0</v>
      </c>
      <c r="X10" s="30">
        <v>40000.0</v>
      </c>
      <c r="Y10" s="30">
        <v>0.0</v>
      </c>
      <c r="Z10" s="30">
        <v>40000.0</v>
      </c>
      <c r="AA10" s="30">
        <v>0.0</v>
      </c>
      <c r="AB10" s="28">
        <v>40000.0</v>
      </c>
      <c r="AC10" s="28">
        <v>0.0</v>
      </c>
      <c r="AD10" s="28">
        <v>40000.0</v>
      </c>
      <c r="AE10" s="28">
        <v>0.0</v>
      </c>
      <c r="AF10" s="31">
        <f>I10+K10+M10+O10+Q10+S10+U10+W10+Y10+AA10+AC10+AE10</f>
        <v>0</v>
      </c>
      <c r="AG10" s="32">
        <f>(I10+K10+M10+O10+Q10+S10+U10+W10+Y10+AA10+AC10+AE10)/G10</f>
        <v>0</v>
      </c>
    </row>
    <row r="11">
      <c r="A11" s="1"/>
      <c r="B11" s="33" t="s">
        <v>21</v>
      </c>
      <c r="C11" s="34"/>
      <c r="D11" s="34"/>
      <c r="E11" s="34"/>
      <c r="F11" s="35"/>
      <c r="G11" s="36">
        <f>G10</f>
        <v>480000</v>
      </c>
      <c r="H11" s="37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8"/>
    </row>
    <row r="12" ht="17.25" hidden="1" customHeight="1">
      <c r="A12" s="1"/>
      <c r="B12" s="39" t="s">
        <v>22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1"/>
    </row>
    <row r="13" ht="18.0" customHeight="1">
      <c r="A13" s="1"/>
      <c r="B13" s="42" t="s">
        <v>23</v>
      </c>
      <c r="C13" s="24"/>
      <c r="D13" s="24"/>
      <c r="E13" s="24"/>
      <c r="F13" s="27"/>
      <c r="G13" s="43">
        <f>H13+J13+L13+N13+P13+R13+T13+V13+X13+Z13+AB13+AD13</f>
        <v>360000</v>
      </c>
      <c r="H13" s="43">
        <v>30000.0</v>
      </c>
      <c r="I13" s="43">
        <v>0.0</v>
      </c>
      <c r="J13" s="43">
        <v>30000.0</v>
      </c>
      <c r="K13" s="43">
        <v>0.0</v>
      </c>
      <c r="L13" s="44">
        <v>30000.0</v>
      </c>
      <c r="M13" s="44">
        <v>0.0</v>
      </c>
      <c r="N13" s="44">
        <v>30000.0</v>
      </c>
      <c r="O13" s="44">
        <v>0.0</v>
      </c>
      <c r="P13" s="44">
        <v>30000.0</v>
      </c>
      <c r="Q13" s="44">
        <v>0.0</v>
      </c>
      <c r="R13" s="44">
        <v>30000.0</v>
      </c>
      <c r="S13" s="44">
        <v>0.0</v>
      </c>
      <c r="T13" s="44">
        <v>30000.0</v>
      </c>
      <c r="U13" s="44">
        <v>0.0</v>
      </c>
      <c r="V13" s="44">
        <v>30000.0</v>
      </c>
      <c r="W13" s="44">
        <v>0.0</v>
      </c>
      <c r="X13" s="44">
        <v>30000.0</v>
      </c>
      <c r="Y13" s="44">
        <v>0.0</v>
      </c>
      <c r="Z13" s="44">
        <v>30000.0</v>
      </c>
      <c r="AA13" s="44">
        <v>0.0</v>
      </c>
      <c r="AB13" s="43">
        <v>30000.0</v>
      </c>
      <c r="AC13" s="43">
        <v>0.0</v>
      </c>
      <c r="AD13" s="43">
        <v>30000.0</v>
      </c>
      <c r="AE13" s="43">
        <v>0.0</v>
      </c>
      <c r="AF13" s="45">
        <f>I13+K13+M13+O13+Q13+S13+U13+W13+Y13+AA13+AC13+AE13</f>
        <v>0</v>
      </c>
      <c r="AG13" s="46">
        <f>(I13+K13+M13+O13+Q13+S13+U13+W13+Y13+AA13+AC13+AE13)/G13</f>
        <v>0</v>
      </c>
    </row>
    <row r="14">
      <c r="A14" s="1"/>
      <c r="B14" s="33" t="s">
        <v>21</v>
      </c>
      <c r="C14" s="34"/>
      <c r="D14" s="34"/>
      <c r="E14" s="34"/>
      <c r="F14" s="35"/>
      <c r="G14" s="36">
        <f>SUM(G13)</f>
        <v>360000</v>
      </c>
      <c r="H14" s="47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8"/>
    </row>
    <row r="15" ht="15.0" customHeight="1">
      <c r="A15" s="1"/>
      <c r="B15" s="48" t="s">
        <v>24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50"/>
    </row>
    <row r="16" ht="21.75" customHeight="1">
      <c r="A16" s="1"/>
      <c r="B16" s="51" t="s">
        <v>25</v>
      </c>
      <c r="C16" s="9"/>
      <c r="D16" s="9"/>
      <c r="E16" s="9"/>
      <c r="F16" s="10"/>
      <c r="G16" s="52">
        <f>H16+J16+L16+N16+P16+R16+T16+V16+X16+Z16+AB16+AD16</f>
        <v>150000</v>
      </c>
      <c r="H16" s="53">
        <v>18000.0</v>
      </c>
      <c r="I16" s="53">
        <v>0.0</v>
      </c>
      <c r="J16" s="53">
        <v>12000.0</v>
      </c>
      <c r="K16" s="53">
        <v>0.0</v>
      </c>
      <c r="L16" s="53">
        <v>12000.0</v>
      </c>
      <c r="M16" s="53">
        <v>0.0</v>
      </c>
      <c r="N16" s="53">
        <v>12000.0</v>
      </c>
      <c r="O16" s="53">
        <v>0.0</v>
      </c>
      <c r="P16" s="53">
        <v>12000.0</v>
      </c>
      <c r="Q16" s="53">
        <v>0.0</v>
      </c>
      <c r="R16" s="53">
        <v>12000.0</v>
      </c>
      <c r="S16" s="53">
        <v>0.0</v>
      </c>
      <c r="T16" s="53">
        <v>12000.0</v>
      </c>
      <c r="U16" s="53">
        <v>0.0</v>
      </c>
      <c r="V16" s="53">
        <v>12000.0</v>
      </c>
      <c r="W16" s="53">
        <v>0.0</v>
      </c>
      <c r="X16" s="53">
        <v>12000.0</v>
      </c>
      <c r="Y16" s="53">
        <v>0.0</v>
      </c>
      <c r="Z16" s="53">
        <v>12000.0</v>
      </c>
      <c r="AA16" s="53">
        <v>0.0</v>
      </c>
      <c r="AB16" s="53">
        <v>12000.0</v>
      </c>
      <c r="AC16" s="53">
        <v>0.0</v>
      </c>
      <c r="AD16" s="53">
        <v>12000.0</v>
      </c>
      <c r="AE16" s="53">
        <v>0.0</v>
      </c>
      <c r="AF16" s="54">
        <f>I16+K16+M16+O16+Q16+S16+U16+W16+Y16+AA16+AC16+AE16</f>
        <v>0</v>
      </c>
      <c r="AG16" s="55">
        <f>(I16+K16+M16+O16+Q16+S16+U16+W16+Y16+AA16+AC16+AE16)/G16</f>
        <v>0</v>
      </c>
    </row>
    <row r="17" ht="15.0" customHeight="1">
      <c r="A17" s="1"/>
      <c r="B17" s="56" t="s">
        <v>21</v>
      </c>
      <c r="C17" s="24"/>
      <c r="D17" s="24"/>
      <c r="E17" s="24"/>
      <c r="F17" s="27"/>
      <c r="G17" s="57">
        <f>G16</f>
        <v>150000</v>
      </c>
      <c r="H17" s="58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7"/>
    </row>
    <row r="18" ht="15.0" customHeight="1">
      <c r="A18" s="1"/>
      <c r="B18" s="59" t="s">
        <v>26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60"/>
    </row>
    <row r="19" ht="31.5" customHeight="1">
      <c r="A19" s="1"/>
      <c r="B19" s="61" t="s">
        <v>27</v>
      </c>
      <c r="C19" s="24"/>
      <c r="D19" s="24"/>
      <c r="E19" s="24"/>
      <c r="F19" s="27"/>
      <c r="G19" s="62">
        <f t="shared" ref="G19:G20" si="1">H19+J19+L19+N19+P19+R19+T19+V19+X19+Z19+AB19+AD19</f>
        <v>200000</v>
      </c>
      <c r="H19" s="43">
        <v>0.0</v>
      </c>
      <c r="I19" s="43">
        <v>0.0</v>
      </c>
      <c r="J19" s="43">
        <v>0.0</v>
      </c>
      <c r="K19" s="43">
        <v>0.0</v>
      </c>
      <c r="L19" s="44">
        <v>0.0</v>
      </c>
      <c r="M19" s="44">
        <v>0.0</v>
      </c>
      <c r="N19" s="44">
        <v>0.0</v>
      </c>
      <c r="O19" s="44">
        <v>0.0</v>
      </c>
      <c r="P19" s="44">
        <v>0.0</v>
      </c>
      <c r="Q19" s="44">
        <v>0.0</v>
      </c>
      <c r="R19" s="44">
        <v>0.0</v>
      </c>
      <c r="S19" s="44">
        <v>0.0</v>
      </c>
      <c r="T19" s="44">
        <v>100000.0</v>
      </c>
      <c r="U19" s="43">
        <v>0.0</v>
      </c>
      <c r="V19" s="43">
        <v>0.0</v>
      </c>
      <c r="W19" s="43">
        <v>0.0</v>
      </c>
      <c r="X19" s="43">
        <v>100000.0</v>
      </c>
      <c r="Y19" s="43">
        <v>0.0</v>
      </c>
      <c r="Z19" s="43">
        <v>0.0</v>
      </c>
      <c r="AA19" s="43">
        <v>0.0</v>
      </c>
      <c r="AB19" s="43">
        <v>0.0</v>
      </c>
      <c r="AC19" s="43">
        <v>0.0</v>
      </c>
      <c r="AD19" s="43">
        <v>0.0</v>
      </c>
      <c r="AE19" s="43">
        <v>0.0</v>
      </c>
      <c r="AF19" s="45">
        <f t="shared" ref="AF19:AF20" si="2">I19+K19+M19+O19+Q19+S19+U19+W19+Y19+AA19+AC19+AE19</f>
        <v>0</v>
      </c>
      <c r="AG19" s="63">
        <f t="shared" ref="AG19:AG20" si="3">(I19+K19+M19+O19+Q19+S19+U19+W19+Y19+AA19+AC19+AE19)/G19</f>
        <v>0</v>
      </c>
    </row>
    <row r="20" ht="18.75" customHeight="1">
      <c r="A20" s="1"/>
      <c r="B20" s="61" t="s">
        <v>28</v>
      </c>
      <c r="C20" s="24"/>
      <c r="D20" s="24"/>
      <c r="E20" s="24"/>
      <c r="F20" s="27"/>
      <c r="G20" s="62">
        <f t="shared" si="1"/>
        <v>100000</v>
      </c>
      <c r="H20" s="43">
        <v>0.0</v>
      </c>
      <c r="I20" s="43">
        <v>0.0</v>
      </c>
      <c r="J20" s="43">
        <v>0.0</v>
      </c>
      <c r="K20" s="43">
        <v>0.0</v>
      </c>
      <c r="L20" s="43">
        <v>0.0</v>
      </c>
      <c r="M20" s="43">
        <v>0.0</v>
      </c>
      <c r="N20" s="43">
        <v>0.0</v>
      </c>
      <c r="O20" s="43">
        <v>0.0</v>
      </c>
      <c r="P20" s="43">
        <v>0.0</v>
      </c>
      <c r="Q20" s="43">
        <v>0.0</v>
      </c>
      <c r="R20" s="43">
        <v>0.0</v>
      </c>
      <c r="S20" s="43">
        <v>0.0</v>
      </c>
      <c r="T20" s="43">
        <v>0.0</v>
      </c>
      <c r="U20" s="43">
        <v>0.0</v>
      </c>
      <c r="V20" s="43">
        <v>0.0</v>
      </c>
      <c r="W20" s="43">
        <v>0.0</v>
      </c>
      <c r="X20" s="43">
        <v>0.0</v>
      </c>
      <c r="Y20" s="43">
        <v>0.0</v>
      </c>
      <c r="Z20" s="43">
        <v>100000.0</v>
      </c>
      <c r="AA20" s="43">
        <v>0.0</v>
      </c>
      <c r="AB20" s="43">
        <v>0.0</v>
      </c>
      <c r="AC20" s="43">
        <v>0.0</v>
      </c>
      <c r="AD20" s="43">
        <v>0.0</v>
      </c>
      <c r="AE20" s="43">
        <v>0.0</v>
      </c>
      <c r="AF20" s="45">
        <f t="shared" si="2"/>
        <v>0</v>
      </c>
      <c r="AG20" s="63">
        <f t="shared" si="3"/>
        <v>0</v>
      </c>
    </row>
    <row r="21" ht="15.0" customHeight="1">
      <c r="A21" s="1"/>
      <c r="B21" s="56" t="s">
        <v>21</v>
      </c>
      <c r="C21" s="24"/>
      <c r="D21" s="24"/>
      <c r="E21" s="24"/>
      <c r="F21" s="27"/>
      <c r="G21" s="28">
        <f>SUM(G19:G20)</f>
        <v>300000</v>
      </c>
      <c r="H21" s="58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7"/>
    </row>
    <row r="22" ht="15.0" customHeight="1">
      <c r="A22" s="1"/>
      <c r="B22" s="59" t="s">
        <v>29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60"/>
    </row>
    <row r="23" ht="15.75" customHeight="1">
      <c r="A23" s="1"/>
      <c r="B23" s="64" t="s">
        <v>30</v>
      </c>
      <c r="C23" s="24"/>
      <c r="D23" s="24"/>
      <c r="E23" s="24"/>
      <c r="F23" s="27"/>
      <c r="G23" s="43">
        <f t="shared" ref="G23:G24" si="4">H23+J23+L23+N23+P23+R23+T23+V23+X23+Z23+AB23+AD23</f>
        <v>100000</v>
      </c>
      <c r="H23" s="43">
        <v>9000.0</v>
      </c>
      <c r="I23" s="43">
        <v>0.0</v>
      </c>
      <c r="J23" s="43">
        <v>9000.0</v>
      </c>
      <c r="K23" s="43">
        <v>0.0</v>
      </c>
      <c r="L23" s="43">
        <v>9000.0</v>
      </c>
      <c r="M23" s="43">
        <v>0.0</v>
      </c>
      <c r="N23" s="43">
        <v>9000.0</v>
      </c>
      <c r="O23" s="43">
        <v>0.0</v>
      </c>
      <c r="P23" s="43">
        <v>8000.0</v>
      </c>
      <c r="Q23" s="43">
        <v>0.0</v>
      </c>
      <c r="R23" s="43">
        <v>8000.0</v>
      </c>
      <c r="S23" s="43">
        <v>0.0</v>
      </c>
      <c r="T23" s="43">
        <v>8000.0</v>
      </c>
      <c r="U23" s="43">
        <v>0.0</v>
      </c>
      <c r="V23" s="43">
        <v>8000.0</v>
      </c>
      <c r="W23" s="43">
        <v>0.0</v>
      </c>
      <c r="X23" s="43">
        <v>8000.0</v>
      </c>
      <c r="Y23" s="43">
        <v>0.0</v>
      </c>
      <c r="Z23" s="43">
        <v>8000.0</v>
      </c>
      <c r="AA23" s="43">
        <v>0.0</v>
      </c>
      <c r="AB23" s="43">
        <v>8000.0</v>
      </c>
      <c r="AC23" s="43">
        <v>0.0</v>
      </c>
      <c r="AD23" s="43">
        <v>8000.0</v>
      </c>
      <c r="AE23" s="43">
        <v>0.0</v>
      </c>
      <c r="AF23" s="45">
        <f t="shared" ref="AF23:AF24" si="5">I23+K23+M23+O23+Q23+S23+U23+W23+Y23+AA23+AC23+AE23</f>
        <v>0</v>
      </c>
      <c r="AG23" s="63">
        <f t="shared" ref="AG23:AG24" si="6">(I23+K23+M23+O23+Q23+S23+U23+W23+Y23+AA23+AC23+AE23)/G23</f>
        <v>0</v>
      </c>
    </row>
    <row r="24" ht="15.0" customHeight="1">
      <c r="A24" s="1"/>
      <c r="B24" s="64" t="s">
        <v>31</v>
      </c>
      <c r="C24" s="24"/>
      <c r="D24" s="24"/>
      <c r="E24" s="24"/>
      <c r="F24" s="27"/>
      <c r="G24" s="43">
        <f t="shared" si="4"/>
        <v>180000</v>
      </c>
      <c r="H24" s="43">
        <v>15000.0</v>
      </c>
      <c r="I24" s="43">
        <v>0.0</v>
      </c>
      <c r="J24" s="43">
        <v>15000.0</v>
      </c>
      <c r="K24" s="43">
        <v>0.0</v>
      </c>
      <c r="L24" s="43">
        <v>15000.0</v>
      </c>
      <c r="M24" s="43">
        <v>0.0</v>
      </c>
      <c r="N24" s="43">
        <v>15000.0</v>
      </c>
      <c r="O24" s="43">
        <v>0.0</v>
      </c>
      <c r="P24" s="43">
        <v>15000.0</v>
      </c>
      <c r="Q24" s="43">
        <v>0.0</v>
      </c>
      <c r="R24" s="43">
        <v>15000.0</v>
      </c>
      <c r="S24" s="43">
        <v>0.0</v>
      </c>
      <c r="T24" s="43">
        <v>15000.0</v>
      </c>
      <c r="U24" s="43">
        <v>0.0</v>
      </c>
      <c r="V24" s="43">
        <v>15000.0</v>
      </c>
      <c r="W24" s="43">
        <v>0.0</v>
      </c>
      <c r="X24" s="43">
        <v>15000.0</v>
      </c>
      <c r="Y24" s="43">
        <v>0.0</v>
      </c>
      <c r="Z24" s="43">
        <v>15000.0</v>
      </c>
      <c r="AA24" s="43">
        <v>0.0</v>
      </c>
      <c r="AB24" s="43">
        <v>15000.0</v>
      </c>
      <c r="AC24" s="43">
        <v>0.0</v>
      </c>
      <c r="AD24" s="43">
        <v>15000.0</v>
      </c>
      <c r="AE24" s="43">
        <v>0.0</v>
      </c>
      <c r="AF24" s="45">
        <f t="shared" si="5"/>
        <v>0</v>
      </c>
      <c r="AG24" s="63">
        <f t="shared" si="6"/>
        <v>0</v>
      </c>
    </row>
    <row r="25" ht="15.75" customHeight="1">
      <c r="A25" s="1"/>
      <c r="B25" s="56" t="s">
        <v>21</v>
      </c>
      <c r="C25" s="24"/>
      <c r="D25" s="24"/>
      <c r="E25" s="24"/>
      <c r="F25" s="27"/>
      <c r="G25" s="28">
        <f>SUM(G23:G24)</f>
        <v>280000</v>
      </c>
      <c r="H25" s="58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7"/>
    </row>
    <row r="26" ht="15.0" customHeight="1">
      <c r="A26" s="1"/>
      <c r="B26" s="59" t="s">
        <v>32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60"/>
    </row>
    <row r="27" ht="15.75" customHeight="1">
      <c r="A27" s="1"/>
      <c r="B27" s="65" t="s">
        <v>33</v>
      </c>
      <c r="C27" s="24"/>
      <c r="D27" s="24"/>
      <c r="E27" s="24"/>
      <c r="F27" s="27"/>
      <c r="G27" s="62">
        <v>30000.0</v>
      </c>
      <c r="H27" s="43">
        <v>0.0</v>
      </c>
      <c r="I27" s="43">
        <v>0.0</v>
      </c>
      <c r="J27" s="43">
        <v>0.0</v>
      </c>
      <c r="K27" s="43">
        <v>0.0</v>
      </c>
      <c r="L27" s="43">
        <v>0.0</v>
      </c>
      <c r="M27" s="43">
        <v>0.0</v>
      </c>
      <c r="N27" s="43">
        <v>0.0</v>
      </c>
      <c r="O27" s="43">
        <v>0.0</v>
      </c>
      <c r="P27" s="43">
        <v>0.0</v>
      </c>
      <c r="Q27" s="43">
        <v>0.0</v>
      </c>
      <c r="R27" s="43">
        <v>0.0</v>
      </c>
      <c r="S27" s="43">
        <v>0.0</v>
      </c>
      <c r="T27" s="43">
        <v>0.0</v>
      </c>
      <c r="U27" s="43">
        <v>0.0</v>
      </c>
      <c r="V27" s="43">
        <v>0.0</v>
      </c>
      <c r="W27" s="43">
        <v>0.0</v>
      </c>
      <c r="X27" s="43">
        <v>0.0</v>
      </c>
      <c r="Y27" s="43">
        <v>0.0</v>
      </c>
      <c r="Z27" s="43">
        <v>30000.0</v>
      </c>
      <c r="AA27" s="43">
        <v>0.0</v>
      </c>
      <c r="AB27" s="43">
        <v>0.0</v>
      </c>
      <c r="AC27" s="43">
        <v>0.0</v>
      </c>
      <c r="AD27" s="43">
        <v>0.0</v>
      </c>
      <c r="AE27" s="43">
        <v>0.0</v>
      </c>
      <c r="AF27" s="45">
        <f>I27+K27+M27+O27+Q27+S27+U27+W27+Y27+AA27+AC27+AE27</f>
        <v>0</v>
      </c>
      <c r="AG27" s="63">
        <f>(I27+K27+M27+O27+Q27+S27+U27+W27+Y27+AA27+AC27+AE27)/G27</f>
        <v>0</v>
      </c>
    </row>
    <row r="28" ht="15.75" customHeight="1">
      <c r="A28" s="1"/>
      <c r="B28" s="56" t="s">
        <v>21</v>
      </c>
      <c r="C28" s="24"/>
      <c r="D28" s="24"/>
      <c r="E28" s="24"/>
      <c r="F28" s="27"/>
      <c r="G28" s="57">
        <f>G27</f>
        <v>30000</v>
      </c>
      <c r="H28" s="58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7"/>
    </row>
    <row r="29" ht="15.75" customHeight="1">
      <c r="A29" s="1"/>
      <c r="B29" s="59" t="s">
        <v>34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60"/>
    </row>
    <row r="30" ht="23.25" customHeight="1">
      <c r="A30" s="1"/>
      <c r="B30" s="65" t="s">
        <v>35</v>
      </c>
      <c r="C30" s="24"/>
      <c r="D30" s="24"/>
      <c r="E30" s="24"/>
      <c r="F30" s="27"/>
      <c r="G30" s="62">
        <f t="shared" ref="G30:G31" si="7">H30+J30+L30+N30+P30+R30+T30+V30+X30+Z30+AB30+AD30</f>
        <v>5890500</v>
      </c>
      <c r="H30" s="43">
        <v>0.0</v>
      </c>
      <c r="I30" s="43">
        <v>0.0</v>
      </c>
      <c r="J30" s="43">
        <v>0.0</v>
      </c>
      <c r="K30" s="43">
        <v>0.0</v>
      </c>
      <c r="L30" s="43">
        <v>654500.0</v>
      </c>
      <c r="M30" s="43">
        <v>0.0</v>
      </c>
      <c r="N30" s="43">
        <v>654500.0</v>
      </c>
      <c r="O30" s="43">
        <v>0.0</v>
      </c>
      <c r="P30" s="43">
        <v>654500.0</v>
      </c>
      <c r="Q30" s="43">
        <v>0.0</v>
      </c>
      <c r="R30" s="43">
        <v>654500.0</v>
      </c>
      <c r="S30" s="66">
        <v>0.0</v>
      </c>
      <c r="T30" s="43">
        <v>654500.0</v>
      </c>
      <c r="U30" s="43">
        <v>0.0</v>
      </c>
      <c r="V30" s="43">
        <v>654500.0</v>
      </c>
      <c r="W30" s="43">
        <v>0.0</v>
      </c>
      <c r="X30" s="43">
        <v>654500.0</v>
      </c>
      <c r="Y30" s="43">
        <v>0.0</v>
      </c>
      <c r="Z30" s="43">
        <v>654500.0</v>
      </c>
      <c r="AA30" s="43">
        <v>0.0</v>
      </c>
      <c r="AB30" s="43">
        <v>654500.0</v>
      </c>
      <c r="AC30" s="43">
        <v>0.0</v>
      </c>
      <c r="AD30" s="43">
        <v>0.0</v>
      </c>
      <c r="AE30" s="43">
        <v>0.0</v>
      </c>
      <c r="AF30" s="45">
        <f t="shared" ref="AF30:AF31" si="8">I30+K30+M30+O30+Q30+S30+U30+W30+Y30+AA30+AC30+AE30</f>
        <v>0</v>
      </c>
      <c r="AG30" s="63">
        <f t="shared" ref="AG30:AG31" si="9">(I30+K30+M30+O30+Q30+S30+U30+W30+Y30+AA30+AC30+AE30)/G30</f>
        <v>0</v>
      </c>
    </row>
    <row r="31" ht="28.5" customHeight="1">
      <c r="A31" s="1"/>
      <c r="B31" s="65" t="s">
        <v>36</v>
      </c>
      <c r="C31" s="24"/>
      <c r="D31" s="24"/>
      <c r="E31" s="24"/>
      <c r="F31" s="27"/>
      <c r="G31" s="62">
        <f t="shared" si="7"/>
        <v>6000000</v>
      </c>
      <c r="H31" s="43">
        <v>0.0</v>
      </c>
      <c r="I31" s="43">
        <v>0.0</v>
      </c>
      <c r="J31" s="43">
        <v>0.0</v>
      </c>
      <c r="K31" s="43">
        <v>0.0</v>
      </c>
      <c r="L31" s="43">
        <v>0.0</v>
      </c>
      <c r="M31" s="43">
        <v>0.0</v>
      </c>
      <c r="N31" s="43">
        <v>0.0</v>
      </c>
      <c r="O31" s="43">
        <v>0.0</v>
      </c>
      <c r="P31" s="43">
        <v>0.0</v>
      </c>
      <c r="Q31" s="43">
        <v>0.0</v>
      </c>
      <c r="R31" s="66">
        <v>6000000.0</v>
      </c>
      <c r="S31" s="66">
        <v>0.0</v>
      </c>
      <c r="T31" s="43">
        <v>0.0</v>
      </c>
      <c r="U31" s="43">
        <v>0.0</v>
      </c>
      <c r="V31" s="43">
        <v>0.0</v>
      </c>
      <c r="W31" s="43">
        <v>0.0</v>
      </c>
      <c r="X31" s="43">
        <v>0.0</v>
      </c>
      <c r="Y31" s="43">
        <v>0.0</v>
      </c>
      <c r="Z31" s="43">
        <v>0.0</v>
      </c>
      <c r="AA31" s="43">
        <v>0.0</v>
      </c>
      <c r="AB31" s="43">
        <v>0.0</v>
      </c>
      <c r="AC31" s="43">
        <v>0.0</v>
      </c>
      <c r="AD31" s="43">
        <v>0.0</v>
      </c>
      <c r="AE31" s="43">
        <v>0.0</v>
      </c>
      <c r="AF31" s="45">
        <f t="shared" si="8"/>
        <v>0</v>
      </c>
      <c r="AG31" s="63">
        <f t="shared" si="9"/>
        <v>0</v>
      </c>
    </row>
    <row r="32" ht="15.75" customHeight="1">
      <c r="A32" s="1"/>
      <c r="B32" s="56" t="s">
        <v>21</v>
      </c>
      <c r="C32" s="24"/>
      <c r="D32" s="24"/>
      <c r="E32" s="24"/>
      <c r="F32" s="27"/>
      <c r="G32" s="57">
        <f>SUM(G30:G31)</f>
        <v>11890500</v>
      </c>
      <c r="H32" s="58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7"/>
    </row>
    <row r="33" ht="15.0" customHeight="1">
      <c r="A33" s="1"/>
      <c r="B33" s="67"/>
      <c r="C33" s="68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69"/>
      <c r="AG33" s="1"/>
    </row>
    <row r="34" ht="15.0" customHeight="1">
      <c r="A34" s="1"/>
      <c r="B34" s="70" t="s">
        <v>37</v>
      </c>
      <c r="C34" s="24"/>
      <c r="D34" s="24"/>
      <c r="E34" s="24"/>
      <c r="F34" s="27"/>
      <c r="G34" s="71">
        <f>SUM(G11+G14++G17+G21+G25+G28+G32)</f>
        <v>13490500</v>
      </c>
      <c r="H34" s="43" t="str">
        <f t="shared" ref="H34:K34" si="10">H10+#REF!+H13+#REF!+#REF!+#REF!+#REF!+#REF!+#REF!+H16+#REF!+H19+H20+#REF!+H23+H24+#REF!+H27+H30+H31</f>
        <v>#REF!</v>
      </c>
      <c r="I34" s="43" t="str">
        <f t="shared" si="10"/>
        <v>#REF!</v>
      </c>
      <c r="J34" s="43" t="str">
        <f t="shared" si="10"/>
        <v>#REF!</v>
      </c>
      <c r="K34" s="43" t="str">
        <f t="shared" si="10"/>
        <v>#REF!</v>
      </c>
      <c r="L34" s="1"/>
      <c r="M34" s="1"/>
      <c r="N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ht="15.75" customHeight="1">
      <c r="A37" s="1"/>
      <c r="B37" s="1"/>
      <c r="C37" s="72" t="s">
        <v>38</v>
      </c>
      <c r="D37" s="40"/>
      <c r="E37" s="40"/>
      <c r="F37" s="16"/>
      <c r="G37" s="73">
        <f>G34</f>
        <v>13490500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ht="15.75" customHeight="1">
      <c r="A38" s="1"/>
      <c r="B38" s="1"/>
      <c r="C38" s="74" t="s">
        <v>39</v>
      </c>
      <c r="D38" s="34"/>
      <c r="E38" s="34"/>
      <c r="F38" s="35"/>
      <c r="G38" s="7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ht="15.75" customHeight="1">
      <c r="A40" s="1"/>
      <c r="B40" s="1"/>
      <c r="C40" s="76"/>
      <c r="G40" s="77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53">
    <mergeCell ref="B7:F8"/>
    <mergeCell ref="B9:AG9"/>
    <mergeCell ref="B10:F10"/>
    <mergeCell ref="B11:F11"/>
    <mergeCell ref="H11:AG11"/>
    <mergeCell ref="B12:AG12"/>
    <mergeCell ref="B13:F13"/>
    <mergeCell ref="B14:F14"/>
    <mergeCell ref="H14:AG14"/>
    <mergeCell ref="B15:AG15"/>
    <mergeCell ref="B16:F16"/>
    <mergeCell ref="B17:F17"/>
    <mergeCell ref="H17:AG17"/>
    <mergeCell ref="B18:AG18"/>
    <mergeCell ref="B19:F19"/>
    <mergeCell ref="B20:F20"/>
    <mergeCell ref="B21:F21"/>
    <mergeCell ref="H21:AG21"/>
    <mergeCell ref="B22:AG22"/>
    <mergeCell ref="B23:F23"/>
    <mergeCell ref="B24:F24"/>
    <mergeCell ref="B25:F25"/>
    <mergeCell ref="H25:AG25"/>
    <mergeCell ref="B26:AG26"/>
    <mergeCell ref="B27:F27"/>
    <mergeCell ref="B28:F28"/>
    <mergeCell ref="H28:AG28"/>
    <mergeCell ref="B29:AG29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F8"/>
    <mergeCell ref="B2:F5"/>
    <mergeCell ref="G2:AG5"/>
    <mergeCell ref="G7:G8"/>
    <mergeCell ref="H7:I7"/>
    <mergeCell ref="J7:K7"/>
    <mergeCell ref="L7:M7"/>
    <mergeCell ref="AG7:AG8"/>
    <mergeCell ref="B30:F30"/>
    <mergeCell ref="B31:F31"/>
    <mergeCell ref="B32:F32"/>
    <mergeCell ref="H32:AG32"/>
    <mergeCell ref="B34:F34"/>
    <mergeCell ref="C37:F37"/>
    <mergeCell ref="C38:F38"/>
    <mergeCell ref="C40:F40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2015-01-10T17:13:03Z</dcterms:created>
  <dc:creator>Adri</dc:creator>
</cp:coreProperties>
</file>