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niza\Desktop\SGC\"/>
    </mc:Choice>
  </mc:AlternateContent>
  <xr:revisionPtr revIDLastSave="0" documentId="13_ncr:1_{9DAF6C7E-07A6-42D8-82BD-F5D39B94F7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TRL 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G20" i="1"/>
  <c r="G24" i="1" l="1"/>
  <c r="G23" i="1"/>
  <c r="AG23" i="1" s="1"/>
  <c r="G30" i="1"/>
  <c r="AG30" i="1" s="1"/>
  <c r="G31" i="1"/>
  <c r="G28" i="1"/>
  <c r="G13" i="1"/>
  <c r="G10" i="1"/>
  <c r="G11" i="1" s="1"/>
  <c r="AF10" i="1"/>
  <c r="AG20" i="1"/>
  <c r="G19" i="1"/>
  <c r="AG19" i="1" s="1"/>
  <c r="AG27" i="1"/>
  <c r="AF31" i="1"/>
  <c r="AF30" i="1"/>
  <c r="AF27" i="1"/>
  <c r="AF24" i="1"/>
  <c r="AF23" i="1"/>
  <c r="AF20" i="1"/>
  <c r="AF19" i="1"/>
  <c r="AF13" i="1"/>
  <c r="AF16" i="1"/>
  <c r="G25" i="1" l="1"/>
  <c r="AG24" i="1"/>
  <c r="G32" i="1"/>
  <c r="G34" i="1" s="1"/>
  <c r="AG31" i="1"/>
  <c r="G21" i="1"/>
  <c r="G14" i="1"/>
  <c r="G16" i="1"/>
  <c r="AG13" i="1"/>
  <c r="AG10" i="1"/>
  <c r="AG16" i="1" l="1"/>
  <c r="G17" i="1"/>
  <c r="G37" i="1" s="1"/>
</calcChain>
</file>

<file path=xl/sharedStrings.xml><?xml version="1.0" encoding="utf-8"?>
<sst xmlns="http://schemas.openxmlformats.org/spreadsheetml/2006/main" count="68" uniqueCount="40">
  <si>
    <t>ACTIVIDAD/ITEM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</si>
  <si>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</si>
  <si>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</si>
  <si>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</si>
  <si>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</si>
  <si>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</si>
  <si>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</si>
  <si>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</si>
  <si>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</si>
  <si>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</si>
  <si>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</si>
  <si>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</si>
  <si>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</si>
  <si>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Prog,</t>
  </si>
  <si>
    <t>Ejec.</t>
  </si>
  <si>
    <t>LIDERAZGO</t>
  </si>
  <si>
    <t>TOTAL</t>
  </si>
  <si>
    <t>Refrigerios capacitaciones</t>
  </si>
  <si>
    <t>HIGIENE INDUSTRIAL</t>
  </si>
  <si>
    <t>SEGURIDAD INDUSTRIAL</t>
  </si>
  <si>
    <t>PLAN DE CONTINGENCIAS</t>
  </si>
  <si>
    <t>SISTEMA DE GESTION HSEQ</t>
  </si>
  <si>
    <t>TOTAL PRESUPUESTO</t>
  </si>
  <si>
    <t>TOTAL EJECUTADO</t>
  </si>
  <si>
    <t>Reuniones Gerencial, COPASST, COMITÉ CONVIVENCIA LABORAL</t>
  </si>
  <si>
    <t>TOTAL PRESUPUESTO EJECUTADO</t>
  </si>
  <si>
    <t xml:space="preserve">% EJECUCIÓN </t>
  </si>
  <si>
    <t xml:space="preserve">Recursos necesarios para realizar semana de la Seguridad y Salud en el Trabajo, Semana de la calidad y Semana Ambiental </t>
  </si>
  <si>
    <t xml:space="preserve">Mejoramiento Señalización de emergencias </t>
  </si>
  <si>
    <t>Mantenimiento extintores</t>
  </si>
  <si>
    <t>Actualización elementos Botiquín de Emergencias</t>
  </si>
  <si>
    <t>PROTECCIÓN AMBIENTAL</t>
  </si>
  <si>
    <t>Auditoría Interna Sistema de Gestión HSEQ  (Valor Auditoría-traslados-Viáticos)</t>
  </si>
  <si>
    <t>Auditoría  de Seguimiento Sistema Integrado de Gestión (Valor Auditoría-traslados-Viáticos)</t>
  </si>
  <si>
    <t>CAPACITACIÓN Y ENTRENAMIENTO</t>
  </si>
  <si>
    <t>Canecas para clasificación de residuos (Mantenimiento)</t>
  </si>
  <si>
    <t>Total Presupuesto</t>
  </si>
  <si>
    <t>Material divulgación y  evacuación, ejecución simulacro de emergencias</t>
  </si>
  <si>
    <t xml:space="preserve">PRESUPUESTO ANUAL DEL SISTEMA DE GESTIÓN INTEGRAL  </t>
  </si>
  <si>
    <t xml:space="preserve">PRESUPUESTO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</si>
</sst>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240A]\ #,##0"/>
    <numFmt numFmtId="165" formatCode="General_)"/>
    <numFmt numFmtId="166" formatCode="&quot;$&quot;\ 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6C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3">
    <xf numFmtId="0" fontId="0" fillId="0" borderId="0" xfId="0"/>
    <xf numFmtId="166" fontId="6" fillId="0" borderId="1" xfId="1" applyNumberFormat="1" applyFont="1" applyFill="1" applyBorder="1" applyAlignment="1" applyProtection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6" fontId="7" fillId="0" borderId="2" xfId="1" applyNumberFormat="1" applyFont="1" applyFill="1" applyBorder="1" applyAlignment="1" applyProtection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23" xfId="3" applyFont="1" applyBorder="1" applyAlignment="1">
      <alignment horizontal="center" vertical="center" wrapText="1"/>
    </xf>
    <xf numFmtId="164" fontId="5" fillId="0" borderId="25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9" fontId="0" fillId="0" borderId="23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6" fontId="9" fillId="0" borderId="30" xfId="1" applyNumberFormat="1" applyFont="1" applyFill="1" applyBorder="1" applyAlignment="1" applyProtection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6" fontId="6" fillId="0" borderId="5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0" fillId="0" borderId="5" xfId="3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65" fontId="7" fillId="0" borderId="24" xfId="1" applyNumberFormat="1" applyFont="1" applyFill="1" applyBorder="1" applyAlignment="1" applyProtection="1">
      <alignment horizontal="center" vertical="center" wrapText="1"/>
    </xf>
    <xf numFmtId="165" fontId="7" fillId="0" borderId="25" xfId="1" applyNumberFormat="1" applyFont="1" applyFill="1" applyBorder="1" applyAlignment="1" applyProtection="1">
      <alignment horizontal="center" vertical="center" wrapText="1"/>
    </xf>
    <xf numFmtId="164" fontId="4" fillId="0" borderId="25" xfId="1" applyNumberFormat="1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5" fillId="0" borderId="25" xfId="1" applyNumberFormat="1" applyFont="1" applyFill="1" applyBorder="1" applyAlignment="1">
      <alignment horizontal="center"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49" fontId="4" fillId="0" borderId="19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006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'CTRL PRESUPUESTO'!$C$37</c:f>
              <c:strCache>
                <c:ptCount val="1"/>
                <c:pt idx="0">
                  <c:v>TOTAL PRESUPUESTO</c:v>
                </c:pt>
              </c:strCache>
            </c:strRef>
          </c:tx>
          <c:invertIfNegative val="0"/>
          <c:val>
            <c:numRef>
              <c:f>('CTRL PRESUPUESTO'!$D$37:$F$37,'CTRL PRESUPUESTO'!$G$37)</c:f>
              <c:numCache>
                <c:formatCode>General</c:formatCode>
                <c:ptCount val="4"/>
                <c:pt idx="3" formatCode="&quot;$&quot;\ #,##0">
                  <c:v>13490500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E-452F-9955-53C4C429BD35}"/>
            </c:ext>
          </c:extLst>
        </c:ser>
        <c:ser>
          <c:idx val="1"/>
          <c:order val="1"/>
          <c:tx>
            <c:strRef>
              <c:f>'CTRL PRESUPUESTO'!$C$38</c:f>
              <c:strCache>
                <c:ptCount val="1"/>
                <c:pt idx="0">
                  <c:v>TOTAL EJECUTADO</c:v>
                </c:pt>
              </c:strCache>
            </c:strRef>
          </c:tx>
          <c:invertIfNegative val="0"/>
          <c:val>
            <c:numRef>
              <c:f>('CTRL PRESUPUESTO'!$D$38:$F$38,'CTRL PRESUPUESTO'!$G$38)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43E-452F-9955-53C4C429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74928"/>
        <c:axId val="179175824"/>
      </c:barChart>
      <c:catAx>
        <c:axId val="17917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9175824"/>
        <c:crosses val="autoZero"/>
        <c:auto val="1"/>
        <c:lblAlgn val="ctr"/>
        <c:lblOffset val="100"/>
        <c:noMultiLvlLbl val="0"/>
      </c:catAx>
      <c:valAx>
        <c:axId val="17917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174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39</xdr:row>
      <xdr:rowOff>123825</xdr:rowOff>
    </xdr:from>
    <xdr:to>
      <xdr:col>25</xdr:col>
      <xdr:colOff>285750</xdr:colOff>
      <xdr:row>54</xdr:row>
      <xdr:rowOff>9525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B1FC5BF1-ACB4-41CD-8F32-C0BEE0AB9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180975</xdr:colOff>
      <xdr:row>2</xdr:row>
      <xdr:rowOff>0</xdr:rowOff>
    </xdr:from>
    <xdr:to>
      <xdr:col>4</xdr:col>
      <xdr:colOff>409575</xdr:colOff>
      <xdr:row>4</xdr:row>
      <xdr:rowOff>114300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C664CCA4-0560-4A31-8AF4-2A8B43D416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0" y="428625"/>
          <a:ext cx="1143000" cy="5905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40"/>
  <sheetViews>
    <sheetView showGridLines="0" showRowColHeaders="0" tabSelected="1" view="pageBreakPreview" topLeftCell="A4" zoomScale="115" zoomScaleNormal="115" zoomScaleSheetLayoutView="115" workbookViewId="0">
      <selection activeCell="O34" sqref="O34"/>
    </sheetView>
  </sheetViews>
  <sheetFormatPr baseColWidth="10" defaultRowHeight="15" x14ac:dyDescent="0.25"/>
  <cols>
    <col min="1" max="1" width="11.42578125" style="7"/>
    <col min="2" max="2" width="8.7109375" style="7" customWidth="1"/>
    <col min="3" max="3" width="7.28515625" style="7" customWidth="1"/>
    <col min="4" max="4" width="6.42578125" style="7" customWidth="1"/>
    <col min="5" max="5" width="6.85546875" style="7" customWidth="1"/>
    <col min="6" max="6" width="6" style="7" customWidth="1"/>
    <col min="7" max="7" width="31.140625" style="7" customWidth="1"/>
    <col min="8" max="8" width="8.85546875" style="7" hidden="1" customWidth="1"/>
    <col min="9" max="10" width="7.7109375" style="7" hidden="1" customWidth="1"/>
    <col min="11" max="11" width="7.140625" style="7" hidden="1" customWidth="1"/>
    <col min="12" max="12" width="7.42578125" style="7" customWidth="1"/>
    <col min="13" max="13" width="6.5703125" style="7" customWidth="1"/>
    <col min="14" max="14" width="7.7109375" style="7" bestFit="1" customWidth="1"/>
    <col min="15" max="15" width="6.140625" style="7" customWidth="1"/>
    <col min="16" max="16" width="7.7109375" style="7" bestFit="1" customWidth="1"/>
    <col min="17" max="17" width="5.85546875" style="7" customWidth="1"/>
    <col min="18" max="18" width="10.28515625" style="7" customWidth="1"/>
    <col min="19" max="19" width="6.85546875" style="7" customWidth="1"/>
    <col min="20" max="20" width="8.28515625" style="7" customWidth="1"/>
    <col min="21" max="21" width="8.5703125" style="7" customWidth="1"/>
    <col min="22" max="22" width="8.28515625" style="7" customWidth="1"/>
    <col min="23" max="23" width="7.140625" style="7" customWidth="1"/>
    <col min="24" max="24" width="7.42578125" style="7" customWidth="1"/>
    <col min="25" max="25" width="6.5703125" style="7" customWidth="1"/>
    <col min="26" max="26" width="7.85546875" style="7" customWidth="1"/>
    <col min="27" max="27" width="7.140625" style="7" customWidth="1"/>
    <col min="28" max="28" width="8.140625" style="7" customWidth="1"/>
    <col min="29" max="29" width="7.42578125" style="7" customWidth="1"/>
    <col min="30" max="30" width="7.85546875" style="7" customWidth="1"/>
    <col min="31" max="31" width="5.85546875" style="7" customWidth="1"/>
    <col min="32" max="32" width="20.140625" style="7" customWidth="1"/>
    <col min="33" max="16384" width="11.42578125" style="7"/>
  </cols>
  <sheetData>
    <row r="2" spans="2:33" ht="18.75" customHeight="1" x14ac:dyDescent="0.25">
      <c r="B2" s="40"/>
      <c r="C2" s="40"/>
      <c r="D2" s="40"/>
      <c r="E2" s="40"/>
      <c r="F2" s="40"/>
      <c r="G2" s="50" t="s">
        <v>38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2"/>
    </row>
    <row r="3" spans="2:33" ht="18.75" customHeight="1" x14ac:dyDescent="0.25">
      <c r="B3" s="40"/>
      <c r="C3" s="40"/>
      <c r="D3" s="40"/>
      <c r="E3" s="40"/>
      <c r="F3" s="40"/>
      <c r="G3" s="53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2:33" ht="18.75" customHeight="1" x14ac:dyDescent="0.25">
      <c r="B4" s="40"/>
      <c r="C4" s="40"/>
      <c r="D4" s="40"/>
      <c r="E4" s="40"/>
      <c r="F4" s="40"/>
      <c r="G4" s="5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</row>
    <row r="5" spans="2:33" ht="18.75" customHeight="1" x14ac:dyDescent="0.25">
      <c r="B5" s="40"/>
      <c r="C5" s="40"/>
      <c r="D5" s="40"/>
      <c r="E5" s="40"/>
      <c r="F5" s="40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8"/>
    </row>
    <row r="6" spans="2:33" ht="15.75" thickBot="1" x14ac:dyDescent="0.3"/>
    <row r="7" spans="2:33" ht="15" customHeight="1" x14ac:dyDescent="0.25">
      <c r="B7" s="41" t="s">
        <v>0</v>
      </c>
      <c r="C7" s="42"/>
      <c r="D7" s="42"/>
      <c r="E7" s="42"/>
      <c r="F7" s="42"/>
      <c r="G7" s="48" t="s">
        <v>39</v>
      </c>
      <c r="H7" s="45" t="s">
        <v>1</v>
      </c>
      <c r="I7" s="46"/>
      <c r="J7" s="45" t="s">
        <v>2</v>
      </c>
      <c r="K7" s="46"/>
      <c r="L7" s="47" t="s">
        <v>3</v>
      </c>
      <c r="M7" s="47"/>
      <c r="N7" s="47" t="s">
        <v>4</v>
      </c>
      <c r="O7" s="47"/>
      <c r="P7" s="47" t="s">
        <v>5</v>
      </c>
      <c r="Q7" s="47"/>
      <c r="R7" s="47" t="s">
        <v>6</v>
      </c>
      <c r="S7" s="47"/>
      <c r="T7" s="47" t="s">
        <v>7</v>
      </c>
      <c r="U7" s="47"/>
      <c r="V7" s="47" t="s">
        <v>8</v>
      </c>
      <c r="W7" s="47"/>
      <c r="X7" s="47" t="s">
        <v>9</v>
      </c>
      <c r="Y7" s="47"/>
      <c r="Z7" s="47" t="s">
        <v>10</v>
      </c>
      <c r="AA7" s="47"/>
      <c r="AB7" s="47" t="s">
        <v>11</v>
      </c>
      <c r="AC7" s="47"/>
      <c r="AD7" s="47" t="s">
        <v>12</v>
      </c>
      <c r="AE7" s="47"/>
      <c r="AF7" s="65" t="s">
        <v>25</v>
      </c>
      <c r="AG7" s="67" t="s">
        <v>26</v>
      </c>
    </row>
    <row r="8" spans="2:33" x14ac:dyDescent="0.25">
      <c r="B8" s="43"/>
      <c r="C8" s="44"/>
      <c r="D8" s="44"/>
      <c r="E8" s="44"/>
      <c r="F8" s="44"/>
      <c r="G8" s="49"/>
      <c r="H8" s="8" t="s">
        <v>13</v>
      </c>
      <c r="I8" s="8" t="s">
        <v>14</v>
      </c>
      <c r="J8" s="8" t="s">
        <v>13</v>
      </c>
      <c r="K8" s="8" t="s">
        <v>14</v>
      </c>
      <c r="L8" s="8" t="s">
        <v>13</v>
      </c>
      <c r="M8" s="8" t="s">
        <v>14</v>
      </c>
      <c r="N8" s="8" t="s">
        <v>13</v>
      </c>
      <c r="O8" s="8" t="s">
        <v>14</v>
      </c>
      <c r="P8" s="8" t="s">
        <v>13</v>
      </c>
      <c r="Q8" s="8" t="s">
        <v>14</v>
      </c>
      <c r="R8" s="8" t="s">
        <v>13</v>
      </c>
      <c r="S8" s="8" t="s">
        <v>14</v>
      </c>
      <c r="T8" s="8" t="s">
        <v>13</v>
      </c>
      <c r="U8" s="8" t="s">
        <v>14</v>
      </c>
      <c r="V8" s="8" t="s">
        <v>13</v>
      </c>
      <c r="W8" s="8" t="s">
        <v>14</v>
      </c>
      <c r="X8" s="8" t="s">
        <v>13</v>
      </c>
      <c r="Y8" s="8" t="s">
        <v>14</v>
      </c>
      <c r="Z8" s="8" t="s">
        <v>13</v>
      </c>
      <c r="AA8" s="8" t="s">
        <v>14</v>
      </c>
      <c r="AB8" s="8" t="s">
        <v>13</v>
      </c>
      <c r="AC8" s="8" t="s">
        <v>14</v>
      </c>
      <c r="AD8" s="8" t="s">
        <v>13</v>
      </c>
      <c r="AE8" s="8" t="s">
        <v>14</v>
      </c>
      <c r="AF8" s="66"/>
      <c r="AG8" s="68"/>
    </row>
    <row r="9" spans="2:33" x14ac:dyDescent="0.25">
      <c r="B9" s="69" t="s">
        <v>15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70"/>
    </row>
    <row r="10" spans="2:33" ht="25.5" customHeight="1" x14ac:dyDescent="0.25">
      <c r="B10" s="59" t="s">
        <v>24</v>
      </c>
      <c r="C10" s="60"/>
      <c r="D10" s="60"/>
      <c r="E10" s="60"/>
      <c r="F10" s="60"/>
      <c r="G10" s="3">
        <f>H10+J10+L10+N10+P10+R10+T10+V10+X10+Z10+AB10+AD10</f>
        <v>480000</v>
      </c>
      <c r="H10" s="3">
        <v>40000</v>
      </c>
      <c r="I10" s="3">
        <v>0</v>
      </c>
      <c r="J10" s="3">
        <v>40000</v>
      </c>
      <c r="K10" s="3">
        <v>0</v>
      </c>
      <c r="L10" s="9">
        <v>40000</v>
      </c>
      <c r="M10" s="9">
        <v>0</v>
      </c>
      <c r="N10" s="9">
        <v>40000</v>
      </c>
      <c r="O10" s="9">
        <v>0</v>
      </c>
      <c r="P10" s="3">
        <v>40000</v>
      </c>
      <c r="Q10" s="3">
        <v>0</v>
      </c>
      <c r="R10" s="3">
        <v>40000</v>
      </c>
      <c r="S10" s="3">
        <v>0</v>
      </c>
      <c r="T10" s="3">
        <v>40000</v>
      </c>
      <c r="U10" s="3">
        <v>0</v>
      </c>
      <c r="V10" s="3">
        <v>40000</v>
      </c>
      <c r="W10" s="3">
        <v>0</v>
      </c>
      <c r="X10" s="3">
        <v>40000</v>
      </c>
      <c r="Y10" s="3">
        <v>0</v>
      </c>
      <c r="Z10" s="3">
        <v>40000</v>
      </c>
      <c r="AA10" s="3">
        <v>0</v>
      </c>
      <c r="AB10" s="3">
        <v>40000</v>
      </c>
      <c r="AC10" s="3">
        <v>0</v>
      </c>
      <c r="AD10" s="3">
        <v>40000</v>
      </c>
      <c r="AE10" s="3">
        <v>0</v>
      </c>
      <c r="AF10" s="10">
        <f>I10+K10+M10+O10+Q10+S10+U10+W10+Y10+AA10+AC10+AE10</f>
        <v>0</v>
      </c>
      <c r="AG10" s="11">
        <f>(I10+K10+M10+O10+Q10+S10+U10+W10+Y10+AA10+AC10+AE10)/G10</f>
        <v>0</v>
      </c>
    </row>
    <row r="11" spans="2:33" ht="15.75" thickBot="1" x14ac:dyDescent="0.3">
      <c r="B11" s="36" t="s">
        <v>16</v>
      </c>
      <c r="C11" s="37"/>
      <c r="D11" s="37"/>
      <c r="E11" s="37"/>
      <c r="F11" s="37"/>
      <c r="G11" s="12">
        <f>G10</f>
        <v>480000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</row>
    <row r="12" spans="2:33" ht="17.25" hidden="1" customHeight="1" x14ac:dyDescent="0.25">
      <c r="B12" s="28" t="s">
        <v>34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30"/>
    </row>
    <row r="13" spans="2:33" ht="18" customHeight="1" x14ac:dyDescent="0.25">
      <c r="B13" s="63" t="s">
        <v>17</v>
      </c>
      <c r="C13" s="64"/>
      <c r="D13" s="64"/>
      <c r="E13" s="64"/>
      <c r="F13" s="64"/>
      <c r="G13" s="13">
        <f>H13+J13+L13+N13+P13+R13+T13+V13+X13+Z13+AB13+AD13</f>
        <v>360000</v>
      </c>
      <c r="H13" s="13">
        <v>30000</v>
      </c>
      <c r="I13" s="13">
        <v>0</v>
      </c>
      <c r="J13" s="13">
        <v>30000</v>
      </c>
      <c r="K13" s="13">
        <v>0</v>
      </c>
      <c r="L13" s="14">
        <v>30000</v>
      </c>
      <c r="M13" s="14">
        <v>0</v>
      </c>
      <c r="N13" s="14">
        <v>30000</v>
      </c>
      <c r="O13" s="14">
        <v>0</v>
      </c>
      <c r="P13" s="13">
        <v>30000</v>
      </c>
      <c r="Q13" s="13">
        <v>0</v>
      </c>
      <c r="R13" s="13">
        <v>30000</v>
      </c>
      <c r="S13" s="13">
        <v>0</v>
      </c>
      <c r="T13" s="13">
        <v>30000</v>
      </c>
      <c r="U13" s="13">
        <v>0</v>
      </c>
      <c r="V13" s="13">
        <v>30000</v>
      </c>
      <c r="W13" s="13">
        <v>0</v>
      </c>
      <c r="X13" s="13">
        <v>30000</v>
      </c>
      <c r="Y13" s="13">
        <v>0</v>
      </c>
      <c r="Z13" s="13">
        <v>30000</v>
      </c>
      <c r="AA13" s="13">
        <v>0</v>
      </c>
      <c r="AB13" s="13">
        <v>30000</v>
      </c>
      <c r="AC13" s="13">
        <v>0</v>
      </c>
      <c r="AD13" s="13">
        <v>30000</v>
      </c>
      <c r="AE13" s="13">
        <v>0</v>
      </c>
      <c r="AF13" s="15">
        <f>I13+K13+M13+O13+Q13+S13+U13+W13+Y13+AA13+AC13+AE13</f>
        <v>0</v>
      </c>
      <c r="AG13" s="16">
        <f>(I13+K13+M13+O13+Q13+S13+U13+W13+Y13+AA13+AC13+AE13)/G13</f>
        <v>0</v>
      </c>
    </row>
    <row r="14" spans="2:33" ht="15.75" thickBot="1" x14ac:dyDescent="0.3">
      <c r="B14" s="36" t="s">
        <v>16</v>
      </c>
      <c r="C14" s="37"/>
      <c r="D14" s="37"/>
      <c r="E14" s="37"/>
      <c r="F14" s="37"/>
      <c r="G14" s="12">
        <f>SUM(G13:G13)</f>
        <v>360000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9"/>
    </row>
    <row r="15" spans="2:33" ht="15" customHeight="1" thickBot="1" x14ac:dyDescent="0.3">
      <c r="B15" s="31" t="s">
        <v>18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</row>
    <row r="16" spans="2:33" ht="21.75" customHeight="1" x14ac:dyDescent="0.25">
      <c r="B16" s="71" t="s">
        <v>37</v>
      </c>
      <c r="C16" s="71"/>
      <c r="D16" s="71"/>
      <c r="E16" s="71"/>
      <c r="F16" s="71"/>
      <c r="G16" s="23">
        <f>H16+J16+L16+N16+P16+R16+T16+V16+X16+Z16+AB16+AD16</f>
        <v>150000</v>
      </c>
      <c r="H16" s="24">
        <v>18000</v>
      </c>
      <c r="I16" s="24">
        <v>0</v>
      </c>
      <c r="J16" s="24">
        <v>12000</v>
      </c>
      <c r="K16" s="24">
        <v>0</v>
      </c>
      <c r="L16" s="24">
        <v>12000</v>
      </c>
      <c r="M16" s="24">
        <v>0</v>
      </c>
      <c r="N16" s="24">
        <v>12000</v>
      </c>
      <c r="O16" s="24">
        <v>0</v>
      </c>
      <c r="P16" s="24">
        <v>12000</v>
      </c>
      <c r="Q16" s="24">
        <v>0</v>
      </c>
      <c r="R16" s="24">
        <v>12000</v>
      </c>
      <c r="S16" s="24">
        <v>0</v>
      </c>
      <c r="T16" s="24">
        <v>12000</v>
      </c>
      <c r="U16" s="24">
        <v>0</v>
      </c>
      <c r="V16" s="24">
        <v>12000</v>
      </c>
      <c r="W16" s="24">
        <v>0</v>
      </c>
      <c r="X16" s="24">
        <v>12000</v>
      </c>
      <c r="Y16" s="24">
        <v>0</v>
      </c>
      <c r="Z16" s="24">
        <v>12000</v>
      </c>
      <c r="AA16" s="24">
        <v>0</v>
      </c>
      <c r="AB16" s="24">
        <v>12000</v>
      </c>
      <c r="AC16" s="24">
        <v>0</v>
      </c>
      <c r="AD16" s="24">
        <v>12000</v>
      </c>
      <c r="AE16" s="24">
        <v>0</v>
      </c>
      <c r="AF16" s="25">
        <f>I16+K16+M16+O16+Q16+S16+U16+W16+Y16+AA16+AC16+AE16</f>
        <v>0</v>
      </c>
      <c r="AG16" s="26">
        <f>(I16+K16+M16+O16+Q16+S16+U16+W16+Y16+AA16+AC16+AE16)/G16</f>
        <v>0</v>
      </c>
    </row>
    <row r="17" spans="2:33" ht="15" customHeight="1" x14ac:dyDescent="0.25">
      <c r="B17" s="72" t="s">
        <v>16</v>
      </c>
      <c r="C17" s="72"/>
      <c r="D17" s="72"/>
      <c r="E17" s="72"/>
      <c r="F17" s="72"/>
      <c r="G17" s="2">
        <f>G16</f>
        <v>150000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2:33" ht="15" customHeight="1" x14ac:dyDescent="0.25">
      <c r="B18" s="34" t="s">
        <v>19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spans="2:33" ht="31.5" customHeight="1" x14ac:dyDescent="0.25">
      <c r="B19" s="64" t="s">
        <v>27</v>
      </c>
      <c r="C19" s="64"/>
      <c r="D19" s="64"/>
      <c r="E19" s="64"/>
      <c r="F19" s="64"/>
      <c r="G19" s="1">
        <f>H19+J19+L19+N19+P19+R19+T19+V19+X19+Z19+AB19+AD19</f>
        <v>200000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100000</v>
      </c>
      <c r="U19" s="13">
        <v>0</v>
      </c>
      <c r="V19" s="13">
        <v>0</v>
      </c>
      <c r="W19" s="13">
        <v>0</v>
      </c>
      <c r="X19" s="13">
        <v>100000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5">
        <f>I19+K19+M19+O19+Q19+S19+U19+W19+Y19+AA19+AC19+AE19</f>
        <v>0</v>
      </c>
      <c r="AG19" s="17">
        <f>(I19+K19+M19+O19+Q19+S19+U19+W19+Y19+AA19+AC19+AE19)/G19</f>
        <v>0</v>
      </c>
    </row>
    <row r="20" spans="2:33" ht="18.75" customHeight="1" x14ac:dyDescent="0.25">
      <c r="B20" s="64" t="s">
        <v>29</v>
      </c>
      <c r="C20" s="64"/>
      <c r="D20" s="64"/>
      <c r="E20" s="64"/>
      <c r="F20" s="64"/>
      <c r="G20" s="1">
        <f>H20+J20+L20+N20+P20+R20+T20+V20+X20+Z20+AB20+AD20</f>
        <v>100000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100000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5">
        <f>I20+K20+M20+O20+Q20+S20+U20+W20+Y20+AA20+AC20+AE20</f>
        <v>0</v>
      </c>
      <c r="AG20" s="17">
        <f>(I20+K20+M20+O20+Q20+S20+U20+W20+Y20+AA20+AC20+AE20)/G20</f>
        <v>0</v>
      </c>
    </row>
    <row r="21" spans="2:33" ht="15" customHeight="1" x14ac:dyDescent="0.25">
      <c r="B21" s="72" t="s">
        <v>16</v>
      </c>
      <c r="C21" s="72"/>
      <c r="D21" s="72"/>
      <c r="E21" s="72"/>
      <c r="F21" s="72"/>
      <c r="G21" s="3">
        <f>SUM(G19:G20)</f>
        <v>300000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spans="2:33" ht="15" customHeight="1" x14ac:dyDescent="0.25">
      <c r="B22" s="34" t="s">
        <v>20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2:33" x14ac:dyDescent="0.25">
      <c r="B23" s="73" t="s">
        <v>28</v>
      </c>
      <c r="C23" s="73"/>
      <c r="D23" s="73"/>
      <c r="E23" s="73"/>
      <c r="F23" s="73"/>
      <c r="G23" s="13">
        <f>H23+J23+L23+N23+P23+R23+T23+V23+X23+Z23+AB23+AD23</f>
        <v>100000</v>
      </c>
      <c r="H23" s="13">
        <v>9000</v>
      </c>
      <c r="I23" s="13">
        <v>0</v>
      </c>
      <c r="J23" s="13">
        <v>9000</v>
      </c>
      <c r="K23" s="13">
        <v>0</v>
      </c>
      <c r="L23" s="13">
        <v>9000</v>
      </c>
      <c r="M23" s="13">
        <v>0</v>
      </c>
      <c r="N23" s="13">
        <v>9000</v>
      </c>
      <c r="O23" s="13">
        <v>0</v>
      </c>
      <c r="P23" s="13">
        <v>8000</v>
      </c>
      <c r="Q23" s="13">
        <v>0</v>
      </c>
      <c r="R23" s="13">
        <v>8000</v>
      </c>
      <c r="S23" s="13">
        <v>0</v>
      </c>
      <c r="T23" s="13">
        <v>8000</v>
      </c>
      <c r="U23" s="13">
        <v>0</v>
      </c>
      <c r="V23" s="13">
        <v>8000</v>
      </c>
      <c r="W23" s="13">
        <v>0</v>
      </c>
      <c r="X23" s="13">
        <v>8000</v>
      </c>
      <c r="Y23" s="13">
        <v>0</v>
      </c>
      <c r="Z23" s="13">
        <v>8000</v>
      </c>
      <c r="AA23" s="13">
        <v>0</v>
      </c>
      <c r="AB23" s="13">
        <v>8000</v>
      </c>
      <c r="AC23" s="13">
        <v>0</v>
      </c>
      <c r="AD23" s="13">
        <v>8000</v>
      </c>
      <c r="AE23" s="13">
        <v>0</v>
      </c>
      <c r="AF23" s="15">
        <f>I23+K23+M23+O23+Q23+S23+U23+W23+Y23+AA23+AC23+AE23</f>
        <v>0</v>
      </c>
      <c r="AG23" s="17">
        <f>(I23+K23+M23+O23+Q23+S23+U23+W23+Y23+AA23+AC23+AE23)/G23</f>
        <v>0</v>
      </c>
    </row>
    <row r="24" spans="2:33" ht="15" customHeight="1" x14ac:dyDescent="0.25">
      <c r="B24" s="73" t="s">
        <v>30</v>
      </c>
      <c r="C24" s="73"/>
      <c r="D24" s="73"/>
      <c r="E24" s="73"/>
      <c r="F24" s="73"/>
      <c r="G24" s="13">
        <f>H24+J24+L24+N24+P24+R24+T24+V24+X24+Z24+AB24+AD24</f>
        <v>180000</v>
      </c>
      <c r="H24" s="13">
        <v>15000</v>
      </c>
      <c r="I24" s="13">
        <v>0</v>
      </c>
      <c r="J24" s="13">
        <v>15000</v>
      </c>
      <c r="K24" s="13">
        <v>0</v>
      </c>
      <c r="L24" s="13">
        <v>15000</v>
      </c>
      <c r="M24" s="13">
        <v>0</v>
      </c>
      <c r="N24" s="13">
        <v>15000</v>
      </c>
      <c r="O24" s="13">
        <v>0</v>
      </c>
      <c r="P24" s="13">
        <v>15000</v>
      </c>
      <c r="Q24" s="13">
        <v>0</v>
      </c>
      <c r="R24" s="13">
        <v>15000</v>
      </c>
      <c r="S24" s="13">
        <v>0</v>
      </c>
      <c r="T24" s="13">
        <v>15000</v>
      </c>
      <c r="U24" s="13">
        <v>0</v>
      </c>
      <c r="V24" s="13">
        <v>15000</v>
      </c>
      <c r="W24" s="13">
        <v>0</v>
      </c>
      <c r="X24" s="13">
        <v>15000</v>
      </c>
      <c r="Y24" s="13">
        <v>0</v>
      </c>
      <c r="Z24" s="13">
        <v>15000</v>
      </c>
      <c r="AA24" s="13">
        <v>0</v>
      </c>
      <c r="AB24" s="13">
        <v>15000</v>
      </c>
      <c r="AC24" s="13">
        <v>0</v>
      </c>
      <c r="AD24" s="13">
        <v>15000</v>
      </c>
      <c r="AE24" s="13">
        <v>0</v>
      </c>
      <c r="AF24" s="15">
        <f>I24+K24+M24+O24+Q24+S24+U24+W24+Y24+AA24+AC24+AE24</f>
        <v>0</v>
      </c>
      <c r="AG24" s="17">
        <f>(I24+K24+M24+O24+Q24+S24+U24+W24+Y24+AA24+AC24+AE24)/G24</f>
        <v>0</v>
      </c>
    </row>
    <row r="25" spans="2:33" x14ac:dyDescent="0.25">
      <c r="B25" s="72" t="s">
        <v>16</v>
      </c>
      <c r="C25" s="72"/>
      <c r="D25" s="72"/>
      <c r="E25" s="72"/>
      <c r="F25" s="72"/>
      <c r="G25" s="3">
        <f>SUM(G23:G24)</f>
        <v>280000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2:33" ht="15" customHeight="1" x14ac:dyDescent="0.25">
      <c r="B26" s="34" t="s">
        <v>31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</row>
    <row r="27" spans="2:33" x14ac:dyDescent="0.25">
      <c r="B27" s="75" t="s">
        <v>35</v>
      </c>
      <c r="C27" s="75"/>
      <c r="D27" s="75"/>
      <c r="E27" s="75"/>
      <c r="F27" s="75"/>
      <c r="G27" s="1">
        <v>30000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30000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5">
        <f>I27+K27+M27+O27+Q27+S27+U27+W27+Y27+AA27+AC27+AE27</f>
        <v>0</v>
      </c>
      <c r="AG27" s="17">
        <f>(I27+K27+M27+O27+Q27+S27+U27+W27+Y27+AA27+AC27+AE27)/G27</f>
        <v>0</v>
      </c>
    </row>
    <row r="28" spans="2:33" x14ac:dyDescent="0.25">
      <c r="B28" s="72" t="s">
        <v>16</v>
      </c>
      <c r="C28" s="72"/>
      <c r="D28" s="72"/>
      <c r="E28" s="72"/>
      <c r="F28" s="72"/>
      <c r="G28" s="2">
        <f>G27</f>
        <v>30000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2:33" x14ac:dyDescent="0.25">
      <c r="B29" s="34" t="s">
        <v>21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</row>
    <row r="30" spans="2:33" ht="23.25" customHeight="1" x14ac:dyDescent="0.25">
      <c r="B30" s="79" t="s">
        <v>32</v>
      </c>
      <c r="C30" s="79"/>
      <c r="D30" s="79"/>
      <c r="E30" s="79"/>
      <c r="F30" s="79"/>
      <c r="G30" s="1">
        <f>H30+J30+L30+N30+P30+R30+T30+V30+X30+Z30+AB30+AD30</f>
        <v>5890500</v>
      </c>
      <c r="H30" s="13">
        <v>0</v>
      </c>
      <c r="I30" s="13">
        <v>0</v>
      </c>
      <c r="J30" s="13">
        <v>0</v>
      </c>
      <c r="K30" s="13">
        <v>0</v>
      </c>
      <c r="L30" s="13">
        <v>654500</v>
      </c>
      <c r="M30" s="13">
        <v>0</v>
      </c>
      <c r="N30" s="22">
        <v>654500</v>
      </c>
      <c r="O30" s="13">
        <v>0</v>
      </c>
      <c r="P30" s="22">
        <v>654500</v>
      </c>
      <c r="Q30" s="13">
        <v>0</v>
      </c>
      <c r="R30" s="22">
        <v>654500</v>
      </c>
      <c r="S30" s="27">
        <v>0</v>
      </c>
      <c r="T30" s="22">
        <v>654500</v>
      </c>
      <c r="U30" s="13">
        <v>0</v>
      </c>
      <c r="V30" s="22">
        <v>654500</v>
      </c>
      <c r="W30" s="13">
        <v>0</v>
      </c>
      <c r="X30" s="22">
        <v>654500</v>
      </c>
      <c r="Y30" s="13">
        <v>0</v>
      </c>
      <c r="Z30" s="22">
        <v>654500</v>
      </c>
      <c r="AA30" s="13">
        <v>0</v>
      </c>
      <c r="AB30" s="22">
        <v>654500</v>
      </c>
      <c r="AC30" s="13">
        <v>0</v>
      </c>
      <c r="AD30" s="13">
        <v>0</v>
      </c>
      <c r="AE30" s="13">
        <v>0</v>
      </c>
      <c r="AF30" s="15">
        <f>I30+K30+M30+O30+Q30+S30+U30+W30+Y30+AA30+AC30+AE30</f>
        <v>0</v>
      </c>
      <c r="AG30" s="17">
        <f>(I30+K30+M30+O30+Q30+S30+U30+W30+Y30+AA30+AC30+AE30)/G30</f>
        <v>0</v>
      </c>
    </row>
    <row r="31" spans="2:33" ht="28.5" customHeight="1" x14ac:dyDescent="0.25">
      <c r="B31" s="79" t="s">
        <v>33</v>
      </c>
      <c r="C31" s="79"/>
      <c r="D31" s="79"/>
      <c r="E31" s="79"/>
      <c r="F31" s="79"/>
      <c r="G31" s="1">
        <f>H31+J31+L31+N31+P31+R31+T31+V31+X31+Z31+AB31+AD31</f>
        <v>6000000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27">
        <v>6000000</v>
      </c>
      <c r="S31" s="27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5">
        <f>I31+K31+M31+O31+Q31+S31+U31+W31+Y31+AA31+AC31+AE31</f>
        <v>0</v>
      </c>
      <c r="AG31" s="17">
        <f>(I31+K31+M31+O31+Q31+S31+U31+W31+Y31+AA31+AC31+AE31)/G31</f>
        <v>0</v>
      </c>
    </row>
    <row r="32" spans="2:33" x14ac:dyDescent="0.25">
      <c r="B32" s="72" t="s">
        <v>16</v>
      </c>
      <c r="C32" s="72"/>
      <c r="D32" s="72"/>
      <c r="E32" s="72"/>
      <c r="F32" s="72"/>
      <c r="G32" s="2">
        <f>SUM(G30:G31)</f>
        <v>11890500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</row>
    <row r="33" spans="2:32" ht="15" customHeight="1" x14ac:dyDescent="0.25">
      <c r="B33" s="4"/>
      <c r="C33" s="5"/>
      <c r="AF33" s="18"/>
    </row>
    <row r="34" spans="2:32" ht="15" customHeight="1" x14ac:dyDescent="0.25">
      <c r="B34" s="80" t="s">
        <v>36</v>
      </c>
      <c r="C34" s="80"/>
      <c r="D34" s="80"/>
      <c r="E34" s="80"/>
      <c r="F34" s="80"/>
      <c r="G34" s="6">
        <f>SUM(G11+G14++G17+G21+G25+G28+G32)</f>
        <v>13490500</v>
      </c>
      <c r="H34" s="13" t="e">
        <f>H10+#REF!+H13+#REF!+#REF!+#REF!+#REF!+#REF!+#REF!+H16+#REF!+H19+H20+#REF!+H23+H24+#REF!+H27+H30+H31</f>
        <v>#REF!</v>
      </c>
      <c r="I34" s="13" t="e">
        <f>I10+#REF!+I13+#REF!+#REF!+#REF!+#REF!+#REF!+#REF!+I16+#REF!+I19+I20+#REF!+I23+I24+#REF!+I27+I30+I31</f>
        <v>#REF!</v>
      </c>
      <c r="J34" s="13" t="e">
        <f>J10+#REF!+J13+#REF!+#REF!+#REF!+#REF!+#REF!+#REF!+J16+#REF!+J19+J20+#REF!+J23+J24+#REF!+J27+J30+J31</f>
        <v>#REF!</v>
      </c>
      <c r="K34" s="13" t="e">
        <f>K10+#REF!+K13+#REF!+#REF!+#REF!+#REF!+#REF!+#REF!+K16+#REF!+K19+K20+#REF!+K23+K24+#REF!+K27+K30+K31</f>
        <v>#REF!</v>
      </c>
    </row>
    <row r="36" spans="2:32" ht="15.75" thickBot="1" x14ac:dyDescent="0.3"/>
    <row r="37" spans="2:32" x14ac:dyDescent="0.25">
      <c r="C37" s="81" t="s">
        <v>22</v>
      </c>
      <c r="D37" s="82"/>
      <c r="E37" s="82"/>
      <c r="F37" s="82"/>
      <c r="G37" s="20">
        <f>G34</f>
        <v>13490500</v>
      </c>
    </row>
    <row r="38" spans="2:32" ht="15.75" thickBot="1" x14ac:dyDescent="0.3">
      <c r="C38" s="76" t="s">
        <v>23</v>
      </c>
      <c r="D38" s="77"/>
      <c r="E38" s="77"/>
      <c r="F38" s="77"/>
      <c r="G38" s="21"/>
    </row>
    <row r="40" spans="2:32" x14ac:dyDescent="0.25">
      <c r="C40" s="78"/>
      <c r="D40" s="78"/>
      <c r="E40" s="78"/>
      <c r="F40" s="78"/>
      <c r="G40" s="19"/>
    </row>
  </sheetData>
  <mergeCells count="53">
    <mergeCell ref="H25:AG25"/>
    <mergeCell ref="H28:AG28"/>
    <mergeCell ref="H32:AG32"/>
    <mergeCell ref="B26:AG26"/>
    <mergeCell ref="C40:F40"/>
    <mergeCell ref="B31:F31"/>
    <mergeCell ref="B32:F32"/>
    <mergeCell ref="B34:F34"/>
    <mergeCell ref="B29:AG29"/>
    <mergeCell ref="C37:F37"/>
    <mergeCell ref="B30:F30"/>
    <mergeCell ref="B24:F24"/>
    <mergeCell ref="B27:F27"/>
    <mergeCell ref="C38:F38"/>
    <mergeCell ref="B28:F28"/>
    <mergeCell ref="B25:F25"/>
    <mergeCell ref="B23:F23"/>
    <mergeCell ref="H17:AG17"/>
    <mergeCell ref="B21:F21"/>
    <mergeCell ref="H21:AG21"/>
    <mergeCell ref="B20:F20"/>
    <mergeCell ref="B11:F11"/>
    <mergeCell ref="B10:F10"/>
    <mergeCell ref="R7:S7"/>
    <mergeCell ref="H11:AG11"/>
    <mergeCell ref="B13:F13"/>
    <mergeCell ref="AF7:AF8"/>
    <mergeCell ref="AG7:AG8"/>
    <mergeCell ref="AD7:AE7"/>
    <mergeCell ref="N7:O7"/>
    <mergeCell ref="P7:Q7"/>
    <mergeCell ref="X7:Y7"/>
    <mergeCell ref="Z7:AA7"/>
    <mergeCell ref="AB7:AC7"/>
    <mergeCell ref="T7:U7"/>
    <mergeCell ref="V7:W7"/>
    <mergeCell ref="B9:AG9"/>
    <mergeCell ref="B2:F5"/>
    <mergeCell ref="B7:F8"/>
    <mergeCell ref="H7:I7"/>
    <mergeCell ref="J7:K7"/>
    <mergeCell ref="L7:M7"/>
    <mergeCell ref="G7:G8"/>
    <mergeCell ref="G2:AG5"/>
    <mergeCell ref="B12:AG12"/>
    <mergeCell ref="B15:AG15"/>
    <mergeCell ref="B18:AG18"/>
    <mergeCell ref="B22:AG22"/>
    <mergeCell ref="B14:F14"/>
    <mergeCell ref="H14:AG14"/>
    <mergeCell ref="B16:F16"/>
    <mergeCell ref="B17:F17"/>
    <mergeCell ref="B19:F19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CTRL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Windows User</cp:lastModifiedBy>
  <cp:lastPrinted>2021-05-20T14:07:21Z</cp:lastPrinted>
  <dcterms:created xsi:type="dcterms:W3CDTF">2015-01-10T17:13:03Z</dcterms:created>
  <dcterms:modified xsi:type="dcterms:W3CDTF">2021-05-21T13:50:47Z</dcterms:modified>
</cp:coreProperties>
</file>