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.CONTRATACION001\Dropbox\ADONITRANS\3. HACER\"/>
    </mc:Choice>
  </mc:AlternateContent>
  <xr:revisionPtr revIDLastSave="0" documentId="13_ncr:1_{7F44C63E-EEF7-4339-B237-0D788479A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" sheetId="7" r:id="rId1"/>
    <sheet name="Analisis Programa" sheetId="8" r:id="rId2"/>
    <sheet name="CONSOLIDADO" sheetId="10" r:id="rId3"/>
    <sheet name="Analisis consolidado" sheetId="14" r:id="rId4"/>
  </sheets>
  <definedNames>
    <definedName name="_xlnm.Print_Area" localSheetId="0">'2021'!$B$1:$O$7</definedName>
    <definedName name="_xlnm.Print_Area" localSheetId="2">CONSOLIDADO!$A$1:$AB$33</definedName>
    <definedName name="INMEDIATA" localSheetId="2">CONSOLIDADO!#REF!</definedName>
    <definedName name="INMEDIATA">#REF!</definedName>
    <definedName name="_xlnm.Print_Titles" localSheetId="2">CONSOLIDADO!#REF!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0" l="1"/>
  <c r="H12" i="10"/>
  <c r="Q18" i="10"/>
  <c r="Q19" i="10"/>
  <c r="Q20" i="10"/>
  <c r="E8" i="8"/>
  <c r="G13" i="10" l="1"/>
  <c r="O19" i="10"/>
  <c r="Q24" i="10" s="1"/>
  <c r="B23" i="14"/>
  <c r="B24" i="14"/>
  <c r="Q22" i="10" l="1"/>
  <c r="Q23" i="10"/>
  <c r="G13" i="7"/>
  <c r="H13" i="7"/>
  <c r="E9" i="8" s="1"/>
  <c r="I13" i="7"/>
  <c r="J13" i="7"/>
  <c r="E10" i="8" s="1"/>
  <c r="K13" i="7"/>
  <c r="L13" i="7"/>
  <c r="E11" i="8" s="1"/>
  <c r="M13" i="7"/>
  <c r="N13" i="7"/>
  <c r="E12" i="8" s="1"/>
  <c r="O13" i="7"/>
  <c r="P13" i="7"/>
  <c r="E13" i="8" s="1"/>
  <c r="Q13" i="7"/>
  <c r="R13" i="7"/>
  <c r="E14" i="8" s="1"/>
  <c r="S13" i="7"/>
  <c r="T13" i="7"/>
  <c r="E15" i="8" s="1"/>
  <c r="U13" i="7"/>
  <c r="V13" i="7"/>
  <c r="E16" i="8" s="1"/>
  <c r="W13" i="7"/>
  <c r="X13" i="7"/>
  <c r="E17" i="8" s="1"/>
  <c r="Y13" i="7"/>
  <c r="Z13" i="7"/>
  <c r="E18" i="8" s="1"/>
  <c r="AA13" i="7"/>
  <c r="AB13" i="7"/>
  <c r="E19" i="8" s="1"/>
  <c r="F13" i="7"/>
  <c r="E13" i="7"/>
  <c r="D8" i="8" s="1"/>
  <c r="Q25" i="10" l="1"/>
  <c r="C7" i="14"/>
  <c r="C8" i="14"/>
  <c r="C9" i="14"/>
  <c r="F11" i="8"/>
  <c r="F9" i="8"/>
  <c r="F13" i="8"/>
  <c r="F19" i="8"/>
  <c r="F17" i="8"/>
  <c r="F15" i="8"/>
  <c r="F8" i="8"/>
  <c r="F18" i="8"/>
  <c r="F16" i="8"/>
  <c r="F14" i="8"/>
  <c r="F12" i="8"/>
  <c r="F10" i="8"/>
  <c r="F22" i="8" l="1"/>
  <c r="F21" i="8"/>
</calcChain>
</file>

<file path=xl/sharedStrings.xml><?xml version="1.0" encoding="utf-8"?>
<sst xmlns="http://schemas.openxmlformats.org/spreadsheetml/2006/main" count="189" uniqueCount="147">
  <si>
    <t>(*) Cuando se requiera</t>
  </si>
  <si>
    <t xml:space="preserve">                           TIPO DE INSPECCION</t>
  </si>
  <si>
    <t xml:space="preserve">PROGRAMA DE INSPECCIONES </t>
  </si>
  <si>
    <t xml:space="preserve">No </t>
  </si>
  <si>
    <r>
      <rPr>
        <b/>
        <sz val="11"/>
        <color indexed="8"/>
        <rFont val="Calibri"/>
        <family val="2"/>
      </rPr>
      <t>OBJETIVO</t>
    </r>
    <r>
      <rPr>
        <sz val="11"/>
        <color theme="1"/>
        <rFont val="Calibri"/>
        <family val="2"/>
        <scheme val="minor"/>
      </rPr>
      <t>: IDENTIFICAR CONDICIONES Y ACTOS INSEGUROS PROVOCADOS FUNDAMENTALMENTE POR EL MEDIO AMBIENTE LABORAL O ESTADO DE LAS INSTALACIONES.</t>
    </r>
  </si>
  <si>
    <t xml:space="preserve">REGISTRO DE INSPECCION </t>
  </si>
  <si>
    <t xml:space="preserve">TOTAL PROGRAMADAS </t>
  </si>
  <si>
    <t xml:space="preserve">TOTAL EJECUTADAS </t>
  </si>
  <si>
    <t xml:space="preserve">Fecha Seguimiento </t>
  </si>
  <si>
    <t xml:space="preserve">Fecha programada </t>
  </si>
  <si>
    <t xml:space="preserve">Responsable </t>
  </si>
  <si>
    <t xml:space="preserve">Acttividad </t>
  </si>
  <si>
    <t xml:space="preserve">PLAN DE ACCION </t>
  </si>
  <si>
    <t>ANÁLISIS DE DATOS</t>
  </si>
  <si>
    <t>GRAFICO</t>
  </si>
  <si>
    <t xml:space="preserve">% DE CUMPLIMIENTO </t>
  </si>
  <si>
    <t xml:space="preserve">TIPO DE INSPECCION </t>
  </si>
  <si>
    <t>DATOS</t>
  </si>
  <si>
    <t>80 % CUMPLIMIENTO</t>
  </si>
  <si>
    <t>actividades programadas/actividades ejecutadas * 100</t>
  </si>
  <si>
    <t>Semestral</t>
  </si>
  <si>
    <t xml:space="preserve">META </t>
  </si>
  <si>
    <t>FORMULA</t>
  </si>
  <si>
    <t xml:space="preserve">CUMPLIMIENTO </t>
  </si>
  <si>
    <t>PERIODICIDAD</t>
  </si>
  <si>
    <t>INFORMACIÓN DEL INDICADOR</t>
  </si>
  <si>
    <t>NOMBRE DEL INDICADOR</t>
  </si>
  <si>
    <t>AÑO</t>
  </si>
  <si>
    <t xml:space="preserve">Establecer el cumplimiemto del programa de inspecciones </t>
  </si>
  <si>
    <t>OBJETIVO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</si>
  <si>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</si>
  <si>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</si>
  <si>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</si>
  <si>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</si>
  <si>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</si>
  <si>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</si>
  <si>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</si>
  <si>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</si>
  <si>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</si>
  <si>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</si>
  <si>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</si>
  <si>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</si>
  <si>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RESPONSABLES</t>
  </si>
  <si>
    <t xml:space="preserve">RECURSOS </t>
  </si>
  <si>
    <t>Locativo
Tecnológicos
Humanos</t>
  </si>
  <si>
    <r>
      <rPr>
        <b/>
        <sz val="11"/>
        <color theme="1"/>
        <rFont val="Calibri"/>
        <family val="2"/>
        <scheme val="minor"/>
      </rPr>
      <t xml:space="preserve">Aprobado por: </t>
    </r>
    <r>
      <rPr>
        <sz val="11"/>
        <color theme="1"/>
        <rFont val="Calibri"/>
        <family val="2"/>
        <scheme val="minor"/>
      </rPr>
      <t xml:space="preserve">Gerente </t>
    </r>
  </si>
  <si>
    <r>
      <rPr>
        <b/>
        <sz val="11"/>
        <color theme="1"/>
        <rFont val="Calibri"/>
        <family val="2"/>
        <scheme val="minor"/>
      </rPr>
      <t>Version:</t>
    </r>
    <r>
      <rPr>
        <sz val="11"/>
        <color theme="1"/>
        <rFont val="Calibri"/>
        <family val="2"/>
        <scheme val="minor"/>
      </rPr>
      <t xml:space="preserve"> 01</t>
    </r>
  </si>
  <si>
    <r>
      <rPr>
        <b/>
        <sz val="11"/>
        <color indexed="8"/>
        <rFont val="Calibri"/>
        <family val="2"/>
      </rPr>
      <t>META:</t>
    </r>
    <r>
      <rPr>
        <sz val="11"/>
        <color theme="1"/>
        <rFont val="Calibri"/>
        <family val="2"/>
        <scheme val="minor"/>
      </rPr>
      <t xml:space="preserve"> CONTROLAR EL 80% DE LAS CONDICIONES INSEGURAS REPORTADAS EN EL AÑO </t>
    </r>
  </si>
  <si>
    <t>REALIZADO POR / CARGO</t>
  </si>
  <si>
    <t>CLASIFICACION DEL PLAN DE ACCION POR POTENCIAL DE PERDIDAS CAUSADAS POR CONDICION O ACTO SUBESTANDAR O INSEGURO IDENTIFICADO (DE ACUERDO CON ESTO SE GENERA EL GRADO DE ACCION)</t>
  </si>
  <si>
    <t>IDENTIFICACIÓN DE CONDICIONES</t>
  </si>
  <si>
    <t xml:space="preserve"> GUIA PARA LA CALIFICACION DEL CUMPLIMIENTO</t>
  </si>
  <si>
    <t xml:space="preserve">ACCIÓN CORRECTIVA (CUMPLIDA) </t>
  </si>
  <si>
    <t>ACCIÓN CORRECTIVA (EN PROCESO)</t>
  </si>
  <si>
    <t>(INMEDIATA) PRIORIDAD ALTA: INMEDIATAMENTE</t>
  </si>
  <si>
    <t>ACCIÓN CORRECTIVA (SIN CUMPLIR)</t>
  </si>
  <si>
    <t>HALLAZGO</t>
  </si>
  <si>
    <t xml:space="preserve">EVIDENCIA </t>
  </si>
  <si>
    <t>RESPONSABLE DE LA MEJORA A IMPLEMENTAR</t>
  </si>
  <si>
    <t xml:space="preserve">RECOMENDACIÓN </t>
  </si>
  <si>
    <t>FOTO ANTES</t>
  </si>
  <si>
    <t>GRADO DE ACCION</t>
  </si>
  <si>
    <t>FECHA DE CUMPLIMIENTO PLAN DE ACCION PROPUESTO</t>
  </si>
  <si>
    <t>CUMPLIMIENTO</t>
  </si>
  <si>
    <t>FOTO DESPUES</t>
  </si>
  <si>
    <t>SI</t>
  </si>
  <si>
    <t>NO</t>
  </si>
  <si>
    <t>EP</t>
  </si>
  <si>
    <t>% (EP)</t>
  </si>
  <si>
    <t>% (NC)</t>
  </si>
  <si>
    <t>% total</t>
  </si>
  <si>
    <t xml:space="preserve">FECHA DEL HALLAZGO </t>
  </si>
  <si>
    <t xml:space="preserve">OBSERVACIONES </t>
  </si>
  <si>
    <t xml:space="preserve">CLIENTE </t>
  </si>
  <si>
    <t>Desgaste</t>
  </si>
  <si>
    <t xml:space="preserve">Operación Inadecuada </t>
  </si>
  <si>
    <t xml:space="preserve">Mantenimiento deficiente </t>
  </si>
  <si>
    <t xml:space="preserve">Terminacion de vida util </t>
  </si>
  <si>
    <t xml:space="preserve">Cargas o ciclos excesivos </t>
  </si>
  <si>
    <t xml:space="preserve">CAUSAS BASICAS </t>
  </si>
  <si>
    <t xml:space="preserve">CONDICIONES </t>
  </si>
  <si>
    <t>Repetitivas</t>
  </si>
  <si>
    <t xml:space="preserve">Anormales </t>
  </si>
  <si>
    <t xml:space="preserve">CUMPLIMIENTO  DE TABLA CONSOLIDADO </t>
  </si>
  <si>
    <t xml:space="preserve">% ( C )= Cumplido </t>
  </si>
  <si>
    <t xml:space="preserve">% (EP)= En proceso </t>
  </si>
  <si>
    <t xml:space="preserve">% (NC) = No cumplidos </t>
  </si>
  <si>
    <t xml:space="preserve">Repetitivas </t>
  </si>
  <si>
    <t xml:space="preserve">Condiciones </t>
  </si>
  <si>
    <t xml:space="preserve">Cumplimiento Hallazgos </t>
  </si>
  <si>
    <t>Total de hallazgos encontrados / Total de hallazgos cumplidos
Total de Condiciones encontradas / total de hallazgos repetitivos y anormales</t>
  </si>
  <si>
    <t>N/A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</si>
  <si>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</si>
  <si>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</si>
  <si>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</si>
  <si>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</si>
  <si>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</si>
  <si>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</si>
  <si>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</si>
  <si>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</si>
  <si>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</si>
  <si>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</si>
  <si>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</si>
  <si>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</si>
  <si>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Asesor Externo</t>
  </si>
  <si>
    <t xml:space="preserve">GUÍA PARA LA CALIFICACIÓN CUANTITATIVA, CUALITATIVA </t>
  </si>
  <si>
    <t>(POSTERIOR) PRIORIDAD BAJA: 2 MES A PARTIR DE LA ENTREGA DEL INFORME</t>
  </si>
  <si>
    <t>(PRONTA) PRIORIDAD MEDIA: 1 MES A PARTIR DE LA ENTREGA DEL INFORME</t>
  </si>
  <si>
    <t>TOTAL ( C )</t>
  </si>
  <si>
    <t>TOTAL HALLAZGOS</t>
  </si>
  <si>
    <t>TOTAL (EP)</t>
  </si>
  <si>
    <t>TOTAL (NC)</t>
  </si>
  <si>
    <t>% ( C )</t>
  </si>
  <si>
    <t xml:space="preserve">Comportamiento inadecuado </t>
  </si>
  <si>
    <t xml:space="preserve">Actividad </t>
  </si>
  <si>
    <t>PROMEDIO ANUAL DE CUMPLIMIENTO PRIMER SEMESTRE</t>
  </si>
  <si>
    <t>PROMEDIO ANUAL DE CUMPLIMIENTO  SEGUNDO SEMESTRE</t>
  </si>
  <si>
    <t xml:space="preserve">Establecer el cumplimiemto del programa de inspecciones en los hallazgos encontrados </t>
  </si>
  <si>
    <t xml:space="preserve">LUGAR / CLIENTE </t>
  </si>
  <si>
    <t xml:space="preserve">REPROGRAMADOS </t>
  </si>
  <si>
    <t>ASESOR EXTERNO</t>
  </si>
  <si>
    <t xml:space="preserve">Inspección para la preparación ante emergencias </t>
  </si>
  <si>
    <t xml:space="preserve">Inspección de botiquin </t>
  </si>
  <si>
    <t>Inspección de extintores</t>
  </si>
  <si>
    <t>Inspección locativa</t>
  </si>
  <si>
    <t>P</t>
  </si>
  <si>
    <t xml:space="preserve">AREA/SEDE INSPECCIONADA </t>
  </si>
  <si>
    <t xml:space="preserve">Coseg-Cali </t>
  </si>
  <si>
    <t xml:space="preserve">Inspección de extintores
 FT-SST-09 </t>
  </si>
  <si>
    <t xml:space="preserve">No cuentan con insumos del botiquin </t>
  </si>
  <si>
    <t>X</t>
  </si>
  <si>
    <t xml:space="preserve">Compra de insumos para el botiquin </t>
  </si>
  <si>
    <t xml:space="preserve">Pronta </t>
  </si>
  <si>
    <t>Gestora Comercial 
Director de Oficina</t>
  </si>
  <si>
    <t>p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</si>
  <si>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octubre 2021</t>
    </r>
  </si>
  <si>
    <t>logo</t>
  </si>
  <si>
    <t>Elaborado por: Coordinador SST</t>
  </si>
  <si>
    <t xml:space="preserve">PERIODO - AÑO : Enero - Dic 2021 </t>
  </si>
  <si>
    <t>e</t>
  </si>
  <si>
    <r>
      <t xml:space="preserve">OBJETIVO: </t>
    </r>
    <r>
      <rPr>
        <sz val="14"/>
        <rFont val="Century Gothic"/>
        <family val="2"/>
      </rPr>
      <t>Identificar las condiciones y comportamientos inseguros que se encuentran en cada una de las  inspecciones realizadas,  con el fin  de establecer planes de acción específicos que le permitan a la empresa minimizar la probabilidad de ocurrencia de los accidentes de trabajo, garantizando la seguridad de las personas durante el ejercicio de sus tareas.</t>
    </r>
  </si>
  <si>
    <t>OBSERVACIONES</t>
  </si>
  <si>
    <t>OFICINA / VEHICULOS</t>
  </si>
  <si>
    <t>OFICINA</t>
  </si>
  <si>
    <t>E</t>
  </si>
  <si>
    <r>
      <rPr>
        <b/>
        <sz val="11"/>
        <color indexed="8"/>
        <rFont val="Calibri"/>
        <family val="2"/>
      </rPr>
      <t>ALCANCE</t>
    </r>
    <r>
      <rPr>
        <sz val="11"/>
        <color theme="1"/>
        <rFont val="Calibri"/>
        <family val="2"/>
        <scheme val="minor"/>
      </rPr>
      <t>: TODA LA ORGANIZACIÓN Y AQUELLOS QUE PRESTEN SERVICIOS CONTINUOS U OCASIONALES A ADONITRANS S.A.S.</t>
    </r>
  </si>
  <si>
    <r>
      <rPr>
        <b/>
        <sz val="11"/>
        <color theme="1"/>
        <rFont val="Calibri"/>
        <family val="2"/>
        <scheme val="minor"/>
      </rPr>
      <t>Codigo</t>
    </r>
    <r>
      <rPr>
        <sz val="11"/>
        <color theme="1"/>
        <rFont val="Calibri"/>
        <family val="2"/>
        <scheme val="minor"/>
      </rPr>
      <t>:  PRG-SST-011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</si>
</sst>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0"/>
      <name val="Comic Sans MS"/>
      <family val="4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i/>
      <sz val="10"/>
      <color theme="9"/>
      <name val="Verdana"/>
      <family val="2"/>
    </font>
    <font>
      <b/>
      <sz val="8"/>
      <color theme="1"/>
      <name val="Arial"/>
      <family val="2"/>
    </font>
    <font>
      <b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name val="Comic Sans MS"/>
      <family val="4"/>
    </font>
    <font>
      <sz val="1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1"/>
      <color indexed="9"/>
      <name val="Century Gothic"/>
      <family val="2"/>
    </font>
    <font>
      <b/>
      <sz val="10"/>
      <color theme="0"/>
      <name val="Arial"/>
      <family val="2"/>
    </font>
    <font>
      <sz val="11"/>
      <color theme="1"/>
      <name val="Tahoma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19" fillId="0" borderId="0"/>
    <xf numFmtId="9" fontId="19" fillId="0" borderId="0" applyFont="0" applyFill="0" applyBorder="0" applyAlignment="0" applyProtection="0"/>
  </cellStyleXfs>
  <cellXfs count="251">
    <xf numFmtId="0" fontId="0" fillId="0" borderId="0" xfId="0"/>
    <xf numFmtId="0" fontId="8" fillId="0" borderId="0" xfId="0" applyFont="1"/>
    <xf numFmtId="0" fontId="0" fillId="0" borderId="0" xfId="0" applyFont="1"/>
    <xf numFmtId="0" fontId="0" fillId="0" borderId="0" xfId="0" applyFont="1" applyBorder="1"/>
    <xf numFmtId="0" fontId="10" fillId="3" borderId="1" xfId="0" applyFont="1" applyFill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Border="1" applyAlignment="1">
      <alignment vertical="center" wrapText="1"/>
    </xf>
    <xf numFmtId="0" fontId="12" fillId="0" borderId="0" xfId="4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11" fillId="0" borderId="0" xfId="4" applyFont="1" applyBorder="1" applyAlignment="1">
      <alignment horizontal="center" vertical="center"/>
    </xf>
    <xf numFmtId="1" fontId="11" fillId="0" borderId="0" xfId="4" applyNumberFormat="1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9" fontId="11" fillId="0" borderId="1" xfId="4" applyNumberFormat="1" applyFon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17" fillId="0" borderId="11" xfId="4" applyNumberFormat="1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 wrapText="1"/>
    </xf>
    <xf numFmtId="0" fontId="14" fillId="0" borderId="31" xfId="4" applyFont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22" fillId="0" borderId="0" xfId="5" applyFont="1" applyProtection="1">
      <protection locked="0"/>
    </xf>
    <xf numFmtId="0" fontId="23" fillId="0" borderId="0" xfId="5" applyFont="1" applyProtection="1">
      <protection locked="0"/>
    </xf>
    <xf numFmtId="0" fontId="23" fillId="2" borderId="36" xfId="5" applyFont="1" applyFill="1" applyBorder="1" applyAlignment="1" applyProtection="1">
      <protection locked="0"/>
    </xf>
    <xf numFmtId="0" fontId="23" fillId="2" borderId="7" xfId="5" applyFont="1" applyFill="1" applyBorder="1" applyAlignment="1" applyProtection="1">
      <protection locked="0"/>
    </xf>
    <xf numFmtId="0" fontId="23" fillId="2" borderId="37" xfId="5" applyFont="1" applyFill="1" applyBorder="1" applyAlignment="1" applyProtection="1">
      <protection locked="0"/>
    </xf>
    <xf numFmtId="0" fontId="24" fillId="2" borderId="15" xfId="5" applyFont="1" applyFill="1" applyBorder="1" applyAlignment="1" applyProtection="1">
      <alignment horizontal="left" vertical="top" wrapText="1"/>
      <protection locked="0"/>
    </xf>
    <xf numFmtId="0" fontId="24" fillId="2" borderId="0" xfId="5" applyFont="1" applyFill="1" applyBorder="1" applyAlignment="1" applyProtection="1">
      <alignment horizontal="center"/>
      <protection locked="0"/>
    </xf>
    <xf numFmtId="0" fontId="25" fillId="6" borderId="5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 applyProtection="1">
      <alignment vertical="center"/>
      <protection locked="0"/>
    </xf>
    <xf numFmtId="0" fontId="23" fillId="2" borderId="0" xfId="5" applyFont="1" applyFill="1" applyProtection="1">
      <protection locked="0"/>
    </xf>
    <xf numFmtId="0" fontId="23" fillId="2" borderId="0" xfId="5" applyFont="1" applyFill="1" applyAlignment="1" applyProtection="1">
      <alignment vertical="top"/>
      <protection locked="0"/>
    </xf>
    <xf numFmtId="0" fontId="23" fillId="0" borderId="0" xfId="5" applyFont="1" applyAlignment="1" applyProtection="1">
      <alignment vertical="top"/>
      <protection locked="0"/>
    </xf>
    <xf numFmtId="0" fontId="24" fillId="8" borderId="1" xfId="5" applyFont="1" applyFill="1" applyBorder="1" applyProtection="1">
      <protection locked="0"/>
    </xf>
    <xf numFmtId="0" fontId="22" fillId="6" borderId="1" xfId="5" applyFont="1" applyFill="1" applyBorder="1" applyAlignment="1" applyProtection="1">
      <alignment horizontal="center" vertical="center" wrapText="1"/>
      <protection locked="0"/>
    </xf>
    <xf numFmtId="10" fontId="24" fillId="3" borderId="0" xfId="5" applyNumberFormat="1" applyFont="1" applyFill="1" applyBorder="1" applyAlignment="1" applyProtection="1">
      <protection locked="0"/>
    </xf>
    <xf numFmtId="164" fontId="24" fillId="3" borderId="51" xfId="5" applyNumberFormat="1" applyFont="1" applyFill="1" applyBorder="1" applyAlignment="1" applyProtection="1">
      <alignment horizontal="center" vertical="center"/>
      <protection locked="0"/>
    </xf>
    <xf numFmtId="164" fontId="24" fillId="3" borderId="52" xfId="5" applyNumberFormat="1" applyFont="1" applyFill="1" applyBorder="1" applyAlignment="1" applyProtection="1">
      <alignment horizontal="center" vertical="center"/>
      <protection locked="0"/>
    </xf>
    <xf numFmtId="164" fontId="24" fillId="3" borderId="53" xfId="5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Border="1"/>
    <xf numFmtId="165" fontId="0" fillId="0" borderId="1" xfId="0" applyNumberFormat="1" applyBorder="1" applyAlignment="1">
      <alignment horizontal="center" vertical="center"/>
    </xf>
    <xf numFmtId="0" fontId="24" fillId="4" borderId="1" xfId="5" applyFont="1" applyFill="1" applyBorder="1" applyProtection="1">
      <protection locked="0"/>
    </xf>
    <xf numFmtId="9" fontId="17" fillId="0" borderId="20" xfId="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/>
    <xf numFmtId="0" fontId="0" fillId="0" borderId="28" xfId="0" applyBorder="1"/>
    <xf numFmtId="0" fontId="0" fillId="0" borderId="27" xfId="0" applyBorder="1"/>
    <xf numFmtId="0" fontId="0" fillId="0" borderId="48" xfId="0" applyBorder="1"/>
    <xf numFmtId="0" fontId="0" fillId="0" borderId="32" xfId="0" applyBorder="1"/>
    <xf numFmtId="0" fontId="0" fillId="0" borderId="56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26" fillId="2" borderId="0" xfId="5" applyFont="1" applyFill="1" applyAlignment="1" applyProtection="1">
      <alignment vertical="top"/>
      <protection locked="0"/>
    </xf>
    <xf numFmtId="0" fontId="24" fillId="7" borderId="9" xfId="5" applyFont="1" applyFill="1" applyBorder="1" applyProtection="1">
      <protection locked="0"/>
    </xf>
    <xf numFmtId="0" fontId="24" fillId="7" borderId="1" xfId="5" applyFont="1" applyFill="1" applyBorder="1" applyProtection="1">
      <protection locked="0"/>
    </xf>
    <xf numFmtId="0" fontId="24" fillId="0" borderId="1" xfId="5" applyFont="1" applyFill="1" applyBorder="1" applyProtection="1">
      <protection locked="0"/>
    </xf>
    <xf numFmtId="0" fontId="23" fillId="0" borderId="0" xfId="5" applyFont="1" applyFill="1" applyProtection="1">
      <protection locked="0"/>
    </xf>
    <xf numFmtId="0" fontId="24" fillId="0" borderId="9" xfId="5" applyFont="1" applyFill="1" applyBorder="1" applyProtection="1">
      <protection locked="0"/>
    </xf>
    <xf numFmtId="17" fontId="12" fillId="0" borderId="1" xfId="4" applyNumberFormat="1" applyFont="1" applyBorder="1" applyAlignment="1">
      <alignment vertical="center" wrapText="1"/>
    </xf>
    <xf numFmtId="0" fontId="13" fillId="9" borderId="9" xfId="4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/>
      <protection locked="0"/>
    </xf>
    <xf numFmtId="0" fontId="8" fillId="0" borderId="1" xfId="5" applyFont="1" applyBorder="1" applyAlignment="1">
      <alignment horizontal="justify" vertical="center" wrapText="1"/>
    </xf>
    <xf numFmtId="0" fontId="31" fillId="0" borderId="1" xfId="5" applyFont="1" applyFill="1" applyBorder="1" applyAlignment="1" applyProtection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 applyProtection="1">
      <alignment vertical="center"/>
      <protection locked="0"/>
    </xf>
    <xf numFmtId="9" fontId="8" fillId="0" borderId="1" xfId="6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Fill="1" applyBorder="1" applyAlignment="1" applyProtection="1">
      <alignment horizontal="center" vertical="center" wrapText="1"/>
      <protection locked="0"/>
    </xf>
    <xf numFmtId="17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Fill="1" applyBorder="1" applyAlignment="1" applyProtection="1">
      <alignment horizontal="center" vertical="center" wrapText="1"/>
      <protection locked="0"/>
    </xf>
    <xf numFmtId="49" fontId="28" fillId="0" borderId="5" xfId="0" applyNumberFormat="1" applyFont="1" applyBorder="1" applyAlignment="1">
      <alignment horizontal="center" vertical="center" wrapText="1"/>
    </xf>
    <xf numFmtId="0" fontId="33" fillId="0" borderId="11" xfId="4" applyFont="1" applyBorder="1" applyAlignment="1">
      <alignment horizontal="center" vertical="center" wrapText="1"/>
    </xf>
    <xf numFmtId="0" fontId="6" fillId="10" borderId="55" xfId="0" applyFont="1" applyFill="1" applyBorder="1" applyAlignment="1">
      <alignment horizontal="left" vertical="center" wrapText="1" readingOrder="1"/>
    </xf>
    <xf numFmtId="0" fontId="6" fillId="10" borderId="55" xfId="0" applyFont="1" applyFill="1" applyBorder="1" applyAlignment="1">
      <alignment horizontal="center" vertical="center" wrapText="1" readingOrder="1"/>
    </xf>
    <xf numFmtId="49" fontId="28" fillId="0" borderId="1" xfId="0" applyNumberFormat="1" applyFont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7" fillId="10" borderId="17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28" xfId="4" applyFont="1" applyBorder="1" applyAlignment="1">
      <alignment horizontal="center" vertical="center" wrapText="1"/>
    </xf>
    <xf numFmtId="0" fontId="11" fillId="0" borderId="27" xfId="4" applyFont="1" applyBorder="1" applyAlignment="1">
      <alignment horizontal="center" vertical="center" wrapText="1"/>
    </xf>
    <xf numFmtId="0" fontId="14" fillId="9" borderId="11" xfId="4" applyFont="1" applyFill="1" applyBorder="1" applyAlignment="1">
      <alignment horizontal="center"/>
    </xf>
    <xf numFmtId="0" fontId="14" fillId="9" borderId="12" xfId="4" applyFont="1" applyFill="1" applyBorder="1" applyAlignment="1">
      <alignment horizontal="center"/>
    </xf>
    <xf numFmtId="0" fontId="14" fillId="9" borderId="13" xfId="4" applyFont="1" applyFill="1" applyBorder="1" applyAlignment="1">
      <alignment horizontal="center"/>
    </xf>
    <xf numFmtId="0" fontId="12" fillId="0" borderId="20" xfId="4" applyFont="1" applyBorder="1" applyAlignment="1">
      <alignment vertical="center" wrapText="1"/>
    </xf>
    <xf numFmtId="0" fontId="12" fillId="0" borderId="28" xfId="4" applyFont="1" applyBorder="1" applyAlignment="1">
      <alignment vertical="center" wrapText="1"/>
    </xf>
    <xf numFmtId="0" fontId="12" fillId="0" borderId="27" xfId="4" applyFont="1" applyBorder="1" applyAlignment="1">
      <alignment vertical="center" wrapText="1"/>
    </xf>
    <xf numFmtId="0" fontId="12" fillId="0" borderId="21" xfId="4" applyFont="1" applyBorder="1" applyAlignment="1">
      <alignment vertical="center" wrapText="1"/>
    </xf>
    <xf numFmtId="0" fontId="12" fillId="0" borderId="25" xfId="4" applyFont="1" applyBorder="1" applyAlignment="1">
      <alignment vertical="center" wrapText="1"/>
    </xf>
    <xf numFmtId="0" fontId="12" fillId="0" borderId="26" xfId="4" applyFont="1" applyBorder="1" applyAlignment="1">
      <alignment vertical="center" wrapText="1"/>
    </xf>
    <xf numFmtId="0" fontId="14" fillId="9" borderId="24" xfId="4" applyFont="1" applyFill="1" applyBorder="1" applyAlignment="1">
      <alignment horizontal="center" vertical="center" wrapText="1"/>
    </xf>
    <xf numFmtId="0" fontId="14" fillId="9" borderId="23" xfId="4" applyFont="1" applyFill="1" applyBorder="1" applyAlignment="1">
      <alignment horizontal="center" vertical="center" wrapText="1"/>
    </xf>
    <xf numFmtId="0" fontId="14" fillId="9" borderId="22" xfId="4" applyFont="1" applyFill="1" applyBorder="1" applyAlignment="1">
      <alignment horizontal="center" vertical="center" wrapText="1"/>
    </xf>
    <xf numFmtId="0" fontId="13" fillId="9" borderId="17" xfId="4" applyFont="1" applyFill="1" applyBorder="1" applyAlignment="1">
      <alignment horizontal="center" vertical="center" wrapText="1"/>
    </xf>
    <xf numFmtId="0" fontId="13" fillId="9" borderId="18" xfId="4" applyFont="1" applyFill="1" applyBorder="1" applyAlignment="1">
      <alignment horizontal="center" vertical="center" wrapText="1"/>
    </xf>
    <xf numFmtId="0" fontId="13" fillId="9" borderId="19" xfId="4" applyFont="1" applyFill="1" applyBorder="1" applyAlignment="1">
      <alignment horizontal="center" vertical="center" wrapText="1"/>
    </xf>
    <xf numFmtId="0" fontId="13" fillId="9" borderId="30" xfId="4" applyFont="1" applyFill="1" applyBorder="1" applyAlignment="1">
      <alignment horizontal="center" vertical="center" wrapText="1"/>
    </xf>
    <xf numFmtId="0" fontId="13" fillId="9" borderId="29" xfId="4" applyFont="1" applyFill="1" applyBorder="1" applyAlignment="1">
      <alignment horizontal="center" vertical="center" wrapText="1"/>
    </xf>
    <xf numFmtId="0" fontId="13" fillId="9" borderId="14" xfId="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4" fillId="0" borderId="32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14" fillId="0" borderId="21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 wrapText="1"/>
    </xf>
    <xf numFmtId="0" fontId="17" fillId="0" borderId="28" xfId="4" applyFont="1" applyBorder="1" applyAlignment="1">
      <alignment horizontal="center" vertical="center" wrapText="1"/>
    </xf>
    <xf numFmtId="0" fontId="17" fillId="0" borderId="27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 wrapText="1"/>
    </xf>
    <xf numFmtId="0" fontId="17" fillId="0" borderId="26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24" fillId="0" borderId="16" xfId="5" applyFont="1" applyBorder="1" applyAlignment="1" applyProtection="1">
      <alignment horizontal="center" vertical="center"/>
      <protection locked="0"/>
    </xf>
    <xf numFmtId="0" fontId="24" fillId="0" borderId="57" xfId="5" applyFont="1" applyBorder="1" applyAlignment="1" applyProtection="1">
      <alignment horizontal="center" vertical="center"/>
      <protection locked="0"/>
    </xf>
    <xf numFmtId="0" fontId="24" fillId="0" borderId="0" xfId="5" applyFont="1" applyBorder="1" applyAlignment="1" applyProtection="1">
      <alignment horizontal="center" vertical="center"/>
      <protection locked="0"/>
    </xf>
    <xf numFmtId="0" fontId="24" fillId="0" borderId="48" xfId="5" applyFont="1" applyBorder="1" applyAlignment="1" applyProtection="1">
      <alignment horizontal="center" vertical="center"/>
      <protection locked="0"/>
    </xf>
    <xf numFmtId="0" fontId="25" fillId="6" borderId="3" xfId="5" applyFont="1" applyFill="1" applyBorder="1" applyAlignment="1" applyProtection="1">
      <alignment horizontal="center" vertical="center" wrapText="1"/>
      <protection locked="0"/>
    </xf>
    <xf numFmtId="0" fontId="25" fillId="6" borderId="58" xfId="5" applyFont="1" applyFill="1" applyBorder="1" applyAlignment="1" applyProtection="1">
      <alignment horizontal="center" vertical="center" wrapText="1"/>
      <protection locked="0"/>
    </xf>
    <xf numFmtId="0" fontId="24" fillId="2" borderId="38" xfId="5" applyFont="1" applyFill="1" applyBorder="1" applyAlignment="1" applyProtection="1">
      <alignment horizontal="center" vertical="center"/>
      <protection locked="0"/>
    </xf>
    <xf numFmtId="0" fontId="24" fillId="2" borderId="40" xfId="5" applyFont="1" applyFill="1" applyBorder="1" applyAlignment="1" applyProtection="1">
      <alignment horizontal="center" vertical="center"/>
      <protection locked="0"/>
    </xf>
    <xf numFmtId="0" fontId="25" fillId="6" borderId="42" xfId="5" applyFont="1" applyFill="1" applyBorder="1" applyAlignment="1" applyProtection="1">
      <alignment horizontal="center" vertical="center" wrapText="1"/>
      <protection locked="0"/>
    </xf>
    <xf numFmtId="0" fontId="22" fillId="6" borderId="45" xfId="5" applyFont="1" applyFill="1" applyBorder="1" applyAlignment="1" applyProtection="1">
      <alignment horizontal="center" vertical="center" wrapText="1"/>
      <protection locked="0"/>
    </xf>
    <xf numFmtId="0" fontId="25" fillId="6" borderId="1" xfId="5" applyFont="1" applyFill="1" applyBorder="1" applyAlignment="1" applyProtection="1">
      <alignment horizontal="center" vertical="center" wrapText="1"/>
      <protection locked="0"/>
    </xf>
    <xf numFmtId="0" fontId="24" fillId="2" borderId="39" xfId="5" applyFont="1" applyFill="1" applyBorder="1" applyAlignment="1" applyProtection="1">
      <alignment horizontal="center" vertical="center" wrapText="1"/>
      <protection locked="0"/>
    </xf>
    <xf numFmtId="0" fontId="24" fillId="2" borderId="15" xfId="5" applyFont="1" applyFill="1" applyBorder="1" applyAlignment="1" applyProtection="1">
      <alignment horizontal="center" vertical="center"/>
      <protection locked="0"/>
    </xf>
    <xf numFmtId="0" fontId="24" fillId="2" borderId="39" xfId="5" applyFont="1" applyFill="1" applyBorder="1" applyAlignment="1" applyProtection="1">
      <alignment horizontal="center"/>
      <protection locked="0"/>
    </xf>
    <xf numFmtId="0" fontId="24" fillId="2" borderId="40" xfId="5" applyFont="1" applyFill="1" applyBorder="1" applyAlignment="1" applyProtection="1">
      <alignment horizontal="center"/>
      <protection locked="0"/>
    </xf>
    <xf numFmtId="0" fontId="24" fillId="2" borderId="41" xfId="5" applyFont="1" applyFill="1" applyBorder="1" applyAlignment="1" applyProtection="1">
      <alignment horizontal="center"/>
      <protection locked="0"/>
    </xf>
    <xf numFmtId="0" fontId="21" fillId="2" borderId="36" xfId="5" applyFont="1" applyFill="1" applyBorder="1" applyAlignment="1" applyProtection="1">
      <alignment horizontal="left" vertical="center" wrapText="1"/>
      <protection locked="0"/>
    </xf>
    <xf numFmtId="0" fontId="21" fillId="2" borderId="7" xfId="5" applyFont="1" applyFill="1" applyBorder="1" applyAlignment="1" applyProtection="1">
      <alignment horizontal="left" vertical="center" wrapText="1"/>
      <protection locked="0"/>
    </xf>
    <xf numFmtId="0" fontId="21" fillId="2" borderId="37" xfId="5" applyFont="1" applyFill="1" applyBorder="1" applyAlignment="1" applyProtection="1">
      <alignment horizontal="left" vertical="center" wrapText="1"/>
      <protection locked="0"/>
    </xf>
    <xf numFmtId="0" fontId="24" fillId="6" borderId="11" xfId="5" applyFont="1" applyFill="1" applyBorder="1" applyAlignment="1" applyProtection="1">
      <alignment horizontal="left" vertical="center" wrapText="1"/>
      <protection locked="0"/>
    </xf>
    <xf numFmtId="0" fontId="24" fillId="6" borderId="12" xfId="5" applyFont="1" applyFill="1" applyBorder="1" applyAlignment="1" applyProtection="1">
      <alignment horizontal="left" vertical="center" wrapText="1"/>
      <protection locked="0"/>
    </xf>
    <xf numFmtId="0" fontId="24" fillId="6" borderId="13" xfId="5" applyFont="1" applyFill="1" applyBorder="1" applyAlignment="1" applyProtection="1">
      <alignment horizontal="left" vertical="center" wrapText="1"/>
      <protection locked="0"/>
    </xf>
    <xf numFmtId="0" fontId="24" fillId="7" borderId="17" xfId="5" applyFont="1" applyFill="1" applyBorder="1" applyAlignment="1" applyProtection="1">
      <alignment horizontal="left" vertical="center" wrapText="1"/>
      <protection locked="0"/>
    </xf>
    <xf numFmtId="0" fontId="24" fillId="7" borderId="18" xfId="5" applyFont="1" applyFill="1" applyBorder="1" applyAlignment="1" applyProtection="1">
      <alignment horizontal="left" vertical="center" wrapText="1"/>
      <protection locked="0"/>
    </xf>
    <xf numFmtId="0" fontId="24" fillId="7" borderId="35" xfId="5" applyFont="1" applyFill="1" applyBorder="1" applyAlignment="1" applyProtection="1">
      <alignment horizontal="left" vertical="center" wrapText="1"/>
      <protection locked="0"/>
    </xf>
    <xf numFmtId="0" fontId="24" fillId="8" borderId="2" xfId="5" applyFont="1" applyFill="1" applyBorder="1" applyAlignment="1" applyProtection="1">
      <alignment horizontal="left" vertical="center" wrapText="1"/>
      <protection locked="0"/>
    </xf>
    <xf numFmtId="0" fontId="24" fillId="8" borderId="7" xfId="5" applyFont="1" applyFill="1" applyBorder="1" applyAlignment="1" applyProtection="1">
      <alignment horizontal="left" vertical="center" wrapText="1"/>
      <protection locked="0"/>
    </xf>
    <xf numFmtId="0" fontId="24" fillId="8" borderId="37" xfId="5" applyFont="1" applyFill="1" applyBorder="1" applyAlignment="1" applyProtection="1">
      <alignment horizontal="left" vertical="center" wrapText="1"/>
      <protection locked="0"/>
    </xf>
    <xf numFmtId="0" fontId="24" fillId="2" borderId="0" xfId="5" applyFont="1" applyFill="1" applyBorder="1" applyAlignment="1" applyProtection="1">
      <alignment horizontal="center"/>
      <protection locked="0"/>
    </xf>
    <xf numFmtId="0" fontId="24" fillId="2" borderId="48" xfId="5" applyFont="1" applyFill="1" applyBorder="1" applyAlignment="1" applyProtection="1">
      <alignment horizontal="center"/>
      <protection locked="0"/>
    </xf>
    <xf numFmtId="0" fontId="24" fillId="4" borderId="39" xfId="5" applyFont="1" applyFill="1" applyBorder="1" applyAlignment="1" applyProtection="1">
      <alignment horizontal="left" vertical="center" wrapText="1"/>
      <protection locked="0"/>
    </xf>
    <xf numFmtId="0" fontId="24" fillId="4" borderId="40" xfId="5" applyFont="1" applyFill="1" applyBorder="1" applyAlignment="1" applyProtection="1">
      <alignment horizontal="left" vertical="center" wrapText="1"/>
      <protection locked="0"/>
    </xf>
    <xf numFmtId="0" fontId="24" fillId="4" borderId="41" xfId="5" applyFont="1" applyFill="1" applyBorder="1" applyAlignment="1" applyProtection="1">
      <alignment horizontal="left" vertical="center" wrapText="1"/>
      <protection locked="0"/>
    </xf>
    <xf numFmtId="0" fontId="25" fillId="6" borderId="10" xfId="5" applyFont="1" applyFill="1" applyBorder="1" applyAlignment="1" applyProtection="1">
      <alignment horizontal="center" vertical="center" wrapText="1"/>
      <protection locked="0"/>
    </xf>
    <xf numFmtId="0" fontId="25" fillId="6" borderId="46" xfId="5" applyFont="1" applyFill="1" applyBorder="1" applyAlignment="1" applyProtection="1">
      <alignment horizontal="center" vertical="center" wrapText="1"/>
      <protection locked="0"/>
    </xf>
    <xf numFmtId="0" fontId="25" fillId="6" borderId="43" xfId="5" applyFont="1" applyFill="1" applyBorder="1" applyAlignment="1" applyProtection="1">
      <alignment horizontal="center" vertical="center" wrapText="1"/>
      <protection locked="0"/>
    </xf>
    <xf numFmtId="0" fontId="25" fillId="6" borderId="33" xfId="5" applyFont="1" applyFill="1" applyBorder="1" applyAlignment="1" applyProtection="1">
      <alignment horizontal="center" vertical="center" wrapText="1"/>
      <protection locked="0"/>
    </xf>
    <xf numFmtId="0" fontId="25" fillId="6" borderId="45" xfId="5" applyFont="1" applyFill="1" applyBorder="1" applyAlignment="1" applyProtection="1">
      <alignment horizontal="center" vertical="center" wrapText="1"/>
      <protection locked="0"/>
    </xf>
    <xf numFmtId="0" fontId="25" fillId="6" borderId="4" xfId="5" applyFont="1" applyFill="1" applyBorder="1" applyAlignment="1" applyProtection="1">
      <alignment horizontal="center" vertical="center" wrapText="1"/>
      <protection locked="0"/>
    </xf>
    <xf numFmtId="0" fontId="25" fillId="6" borderId="44" xfId="5" applyFont="1" applyFill="1" applyBorder="1" applyAlignment="1" applyProtection="1">
      <alignment horizontal="center" vertical="center" wrapText="1"/>
      <protection locked="0"/>
    </xf>
    <xf numFmtId="0" fontId="25" fillId="6" borderId="47" xfId="5" applyFont="1" applyFill="1" applyBorder="1" applyAlignment="1" applyProtection="1">
      <alignment horizontal="center" vertical="center" wrapText="1"/>
      <protection locked="0"/>
    </xf>
    <xf numFmtId="0" fontId="24" fillId="6" borderId="0" xfId="5" applyFont="1" applyFill="1" applyBorder="1" applyAlignment="1" applyProtection="1">
      <alignment horizontal="center" vertical="center" wrapText="1"/>
      <protection locked="0"/>
    </xf>
    <xf numFmtId="0" fontId="24" fillId="6" borderId="48" xfId="5" applyFont="1" applyFill="1" applyBorder="1" applyAlignment="1" applyProtection="1">
      <alignment horizontal="center" vertical="center" wrapText="1"/>
      <protection locked="0"/>
    </xf>
    <xf numFmtId="0" fontId="24" fillId="7" borderId="0" xfId="5" applyFont="1" applyFill="1" applyBorder="1" applyAlignment="1" applyProtection="1">
      <alignment horizontal="center" vertical="center" wrapText="1"/>
      <protection locked="0"/>
    </xf>
    <xf numFmtId="0" fontId="24" fillId="7" borderId="49" xfId="5" applyFont="1" applyFill="1" applyBorder="1" applyAlignment="1" applyProtection="1">
      <alignment horizontal="center" vertical="center" wrapText="1"/>
      <protection locked="0"/>
    </xf>
    <xf numFmtId="0" fontId="24" fillId="8" borderId="0" xfId="5" applyFont="1" applyFill="1" applyBorder="1" applyAlignment="1" applyProtection="1">
      <alignment horizontal="center" vertical="center" wrapText="1"/>
      <protection locked="0"/>
    </xf>
    <xf numFmtId="0" fontId="24" fillId="8" borderId="49" xfId="5" applyFont="1" applyFill="1" applyBorder="1" applyAlignment="1" applyProtection="1">
      <alignment horizontal="center" vertical="center" wrapText="1"/>
      <protection locked="0"/>
    </xf>
    <xf numFmtId="0" fontId="24" fillId="4" borderId="25" xfId="5" applyFont="1" applyFill="1" applyBorder="1" applyAlignment="1" applyProtection="1">
      <alignment horizontal="center" vertical="center" wrapText="1"/>
      <protection locked="0"/>
    </xf>
    <xf numFmtId="0" fontId="24" fillId="4" borderId="0" xfId="5" applyFont="1" applyFill="1" applyBorder="1" applyAlignment="1" applyProtection="1">
      <alignment horizontal="center" vertical="center" wrapText="1"/>
      <protection locked="0"/>
    </xf>
    <xf numFmtId="0" fontId="24" fillId="4" borderId="50" xfId="5" applyFont="1" applyFill="1" applyBorder="1" applyAlignment="1" applyProtection="1">
      <alignment horizontal="center" vertical="center" wrapText="1"/>
      <protection locked="0"/>
    </xf>
    <xf numFmtId="10" fontId="23" fillId="0" borderId="2" xfId="5" applyNumberFormat="1" applyFont="1" applyFill="1" applyBorder="1" applyAlignment="1" applyProtection="1">
      <alignment horizontal="center"/>
      <protection locked="0"/>
    </xf>
    <xf numFmtId="10" fontId="23" fillId="0" borderId="7" xfId="5" applyNumberFormat="1" applyFont="1" applyFill="1" applyBorder="1" applyAlignment="1" applyProtection="1">
      <alignment horizontal="center"/>
      <protection locked="0"/>
    </xf>
    <xf numFmtId="10" fontId="23" fillId="0" borderId="8" xfId="5" applyNumberFormat="1" applyFont="1" applyFill="1" applyBorder="1" applyAlignment="1" applyProtection="1">
      <alignment horizontal="center"/>
      <protection locked="0"/>
    </xf>
    <xf numFmtId="9" fontId="23" fillId="0" borderId="16" xfId="5" applyNumberFormat="1" applyFont="1" applyFill="1" applyBorder="1" applyAlignment="1" applyProtection="1">
      <alignment horizontal="center"/>
      <protection locked="0"/>
    </xf>
    <xf numFmtId="10" fontId="23" fillId="7" borderId="2" xfId="5" applyNumberFormat="1" applyFont="1" applyFill="1" applyBorder="1" applyAlignment="1" applyProtection="1">
      <alignment horizontal="center"/>
      <protection locked="0"/>
    </xf>
    <xf numFmtId="10" fontId="23" fillId="7" borderId="7" xfId="5" applyNumberFormat="1" applyFont="1" applyFill="1" applyBorder="1" applyAlignment="1" applyProtection="1">
      <alignment horizontal="center"/>
      <protection locked="0"/>
    </xf>
    <xf numFmtId="10" fontId="23" fillId="7" borderId="8" xfId="5" applyNumberFormat="1" applyFont="1" applyFill="1" applyBorder="1" applyAlignment="1" applyProtection="1">
      <alignment horizontal="center"/>
      <protection locked="0"/>
    </xf>
    <xf numFmtId="10" fontId="23" fillId="8" borderId="2" xfId="5" applyNumberFormat="1" applyFont="1" applyFill="1" applyBorder="1" applyAlignment="1" applyProtection="1">
      <alignment horizontal="center"/>
      <protection locked="0"/>
    </xf>
    <xf numFmtId="10" fontId="23" fillId="8" borderId="7" xfId="5" applyNumberFormat="1" applyFont="1" applyFill="1" applyBorder="1" applyAlignment="1" applyProtection="1">
      <alignment horizontal="center"/>
      <protection locked="0"/>
    </xf>
    <xf numFmtId="10" fontId="23" fillId="8" borderId="8" xfId="5" applyNumberFormat="1" applyFont="1" applyFill="1" applyBorder="1" applyAlignment="1" applyProtection="1">
      <alignment horizontal="center"/>
      <protection locked="0"/>
    </xf>
    <xf numFmtId="10" fontId="23" fillId="4" borderId="2" xfId="5" applyNumberFormat="1" applyFont="1" applyFill="1" applyBorder="1" applyAlignment="1" applyProtection="1">
      <alignment horizontal="center"/>
      <protection locked="0"/>
    </xf>
    <xf numFmtId="10" fontId="23" fillId="4" borderId="7" xfId="5" applyNumberFormat="1" applyFont="1" applyFill="1" applyBorder="1" applyAlignment="1" applyProtection="1">
      <alignment horizontal="center"/>
      <protection locked="0"/>
    </xf>
    <xf numFmtId="10" fontId="23" fillId="4" borderId="8" xfId="5" applyNumberFormat="1" applyFont="1" applyFill="1" applyBorder="1" applyAlignment="1" applyProtection="1">
      <alignment horizontal="center"/>
      <protection locked="0"/>
    </xf>
    <xf numFmtId="9" fontId="23" fillId="0" borderId="16" xfId="5" applyNumberFormat="1" applyFont="1" applyBorder="1" applyAlignment="1" applyProtection="1">
      <alignment horizontal="center"/>
      <protection locked="0"/>
    </xf>
    <xf numFmtId="0" fontId="23" fillId="2" borderId="0" xfId="5" applyFont="1" applyFill="1" applyAlignment="1" applyProtection="1">
      <alignment horizontal="center"/>
      <protection locked="0"/>
    </xf>
    <xf numFmtId="0" fontId="23" fillId="7" borderId="17" xfId="5" applyFont="1" applyFill="1" applyBorder="1" applyAlignment="1" applyProtection="1">
      <alignment horizontal="center"/>
      <protection locked="0"/>
    </xf>
    <xf numFmtId="0" fontId="23" fillId="7" borderId="18" xfId="5" applyFont="1" applyFill="1" applyBorder="1" applyAlignment="1" applyProtection="1">
      <alignment horizontal="center"/>
      <protection locked="0"/>
    </xf>
    <xf numFmtId="0" fontId="23" fillId="7" borderId="19" xfId="5" applyFont="1" applyFill="1" applyBorder="1" applyAlignment="1" applyProtection="1">
      <alignment horizontal="center"/>
      <protection locked="0"/>
    </xf>
    <xf numFmtId="0" fontId="23" fillId="8" borderId="5" xfId="5" applyFont="1" applyFill="1" applyBorder="1" applyAlignment="1" applyProtection="1">
      <alignment horizontal="center" vertical="center"/>
      <protection locked="0"/>
    </xf>
    <xf numFmtId="0" fontId="23" fillId="8" borderId="9" xfId="5" applyFont="1" applyFill="1" applyBorder="1" applyAlignment="1" applyProtection="1">
      <alignment horizontal="center" vertical="center"/>
      <protection locked="0"/>
    </xf>
    <xf numFmtId="0" fontId="23" fillId="8" borderId="2" xfId="5" applyFont="1" applyFill="1" applyBorder="1" applyAlignment="1" applyProtection="1">
      <alignment horizontal="center"/>
      <protection locked="0"/>
    </xf>
    <xf numFmtId="0" fontId="23" fillId="8" borderId="7" xfId="5" applyFont="1" applyFill="1" applyBorder="1" applyAlignment="1" applyProtection="1">
      <alignment horizontal="center"/>
      <protection locked="0"/>
    </xf>
    <xf numFmtId="0" fontId="23" fillId="8" borderId="8" xfId="5" applyFont="1" applyFill="1" applyBorder="1" applyAlignment="1" applyProtection="1">
      <alignment horizontal="center"/>
      <protection locked="0"/>
    </xf>
    <xf numFmtId="0" fontId="23" fillId="4" borderId="2" xfId="5" applyFont="1" applyFill="1" applyBorder="1" applyAlignment="1" applyProtection="1">
      <alignment horizontal="center"/>
      <protection locked="0"/>
    </xf>
    <xf numFmtId="0" fontId="23" fillId="4" borderId="7" xfId="5" applyFont="1" applyFill="1" applyBorder="1" applyAlignment="1" applyProtection="1">
      <alignment horizontal="center"/>
      <protection locked="0"/>
    </xf>
    <xf numFmtId="0" fontId="23" fillId="4" borderId="8" xfId="5" applyFont="1" applyFill="1" applyBorder="1" applyAlignment="1" applyProtection="1">
      <alignment horizontal="center"/>
      <protection locked="0"/>
    </xf>
    <xf numFmtId="0" fontId="24" fillId="8" borderId="0" xfId="5" applyFont="1" applyFill="1" applyBorder="1" applyAlignment="1" applyProtection="1">
      <alignment horizontal="center" vertical="center"/>
      <protection locked="0"/>
    </xf>
    <xf numFmtId="0" fontId="24" fillId="8" borderId="49" xfId="5" applyFont="1" applyFill="1" applyBorder="1" applyAlignment="1" applyProtection="1">
      <alignment horizontal="center" vertical="center"/>
      <protection locked="0"/>
    </xf>
    <xf numFmtId="0" fontId="13" fillId="9" borderId="24" xfId="4" applyFont="1" applyFill="1" applyBorder="1" applyAlignment="1">
      <alignment horizontal="center" vertical="center" wrapText="1"/>
    </xf>
    <xf numFmtId="0" fontId="13" fillId="9" borderId="23" xfId="4" applyFont="1" applyFill="1" applyBorder="1" applyAlignment="1">
      <alignment horizontal="center" vertical="center" wrapText="1"/>
    </xf>
    <xf numFmtId="0" fontId="13" fillId="9" borderId="22" xfId="4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9" xfId="0" applyBorder="1" applyAlignment="1">
      <alignment horizontal="center"/>
    </xf>
    <xf numFmtId="0" fontId="13" fillId="9" borderId="21" xfId="4" applyFont="1" applyFill="1" applyBorder="1" applyAlignment="1">
      <alignment horizontal="center"/>
    </xf>
    <xf numFmtId="0" fontId="13" fillId="9" borderId="25" xfId="4" applyFont="1" applyFill="1" applyBorder="1" applyAlignment="1">
      <alignment horizontal="center"/>
    </xf>
    <xf numFmtId="0" fontId="13" fillId="9" borderId="26" xfId="4" applyFont="1" applyFill="1" applyBorder="1" applyAlignment="1">
      <alignment horizontal="center"/>
    </xf>
    <xf numFmtId="0" fontId="17" fillId="0" borderId="55" xfId="4" applyFont="1" applyBorder="1" applyAlignment="1">
      <alignment horizontal="center" vertical="center"/>
    </xf>
    <xf numFmtId="0" fontId="24" fillId="7" borderId="30" xfId="5" applyFont="1" applyFill="1" applyBorder="1" applyAlignment="1" applyProtection="1">
      <alignment horizontal="center" vertical="center"/>
      <protection locked="0"/>
    </xf>
    <xf numFmtId="0" fontId="24" fillId="7" borderId="54" xfId="5" applyFont="1" applyFill="1" applyBorder="1" applyAlignment="1" applyProtection="1">
      <alignment horizontal="center" vertical="center"/>
      <protection locked="0"/>
    </xf>
    <xf numFmtId="0" fontId="24" fillId="8" borderId="36" xfId="5" applyFont="1" applyFill="1" applyBorder="1" applyAlignment="1" applyProtection="1">
      <alignment horizontal="center" vertical="center"/>
      <protection locked="0"/>
    </xf>
    <xf numFmtId="0" fontId="24" fillId="8" borderId="37" xfId="5" applyFont="1" applyFill="1" applyBorder="1" applyAlignment="1" applyProtection="1">
      <alignment horizontal="center" vertical="center"/>
      <protection locked="0"/>
    </xf>
    <xf numFmtId="0" fontId="24" fillId="4" borderId="38" xfId="5" applyFont="1" applyFill="1" applyBorder="1" applyAlignment="1" applyProtection="1">
      <alignment horizontal="center" vertical="center"/>
      <protection locked="0"/>
    </xf>
    <xf numFmtId="0" fontId="24" fillId="4" borderId="41" xfId="5" applyFont="1" applyFill="1" applyBorder="1" applyAlignment="1" applyProtection="1">
      <alignment horizontal="center" vertical="center"/>
      <protection locked="0"/>
    </xf>
    <xf numFmtId="0" fontId="13" fillId="9" borderId="11" xfId="4" applyFont="1" applyFill="1" applyBorder="1" applyAlignment="1">
      <alignment horizontal="center"/>
    </xf>
    <xf numFmtId="0" fontId="13" fillId="9" borderId="12" xfId="4" applyFont="1" applyFill="1" applyBorder="1" applyAlignment="1">
      <alignment horizontal="center"/>
    </xf>
    <xf numFmtId="0" fontId="13" fillId="9" borderId="13" xfId="4" applyFont="1" applyFill="1" applyBorder="1" applyAlignment="1">
      <alignment horizontal="center"/>
    </xf>
    <xf numFmtId="0" fontId="17" fillId="0" borderId="32" xfId="4" applyFont="1" applyBorder="1" applyAlignment="1">
      <alignment horizontal="center" vertical="center" wrapText="1"/>
    </xf>
    <xf numFmtId="0" fontId="17" fillId="0" borderId="0" xfId="4" applyFont="1" applyBorder="1" applyAlignment="1">
      <alignment horizontal="center" vertical="center" wrapText="1"/>
    </xf>
    <xf numFmtId="0" fontId="17" fillId="0" borderId="48" xfId="4" applyFont="1" applyBorder="1" applyAlignment="1">
      <alignment horizontal="center" vertical="center" wrapText="1"/>
    </xf>
  </cellXfs>
  <cellStyles count="7">
    <cellStyle name="Normal" xfId="0" builtinId="0"/>
    <cellStyle name="Normal 2 2" xfId="4" xr:uid="{00000000-0005-0000-0000-000001000000}"/>
    <cellStyle name="Normal 3" xfId="1" xr:uid="{00000000-0005-0000-0000-000002000000}"/>
    <cellStyle name="Normal 7" xfId="2" xr:uid="{00000000-0005-0000-0000-000003000000}"/>
    <cellStyle name="Normal 8" xfId="5" xr:uid="{00000000-0005-0000-0000-000004000000}"/>
    <cellStyle name="Porcentaje 2" xfId="3" xr:uid="{00000000-0005-0000-0000-000005000000}"/>
    <cellStyle name="Porcentaje 3" xfId="6" xr:uid="{00000000-0005-0000-0000-000006000000}"/>
  </cellStyles>
  <dxfs count="1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8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006600"/>
        </patternFill>
      </fill>
    </dxf>
    <dxf>
      <fill>
        <patternFill>
          <bgColor rgb="FF00800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17"/>
        </patternFill>
      </fill>
    </dxf>
    <dxf>
      <fill>
        <patternFill>
          <bgColor theme="4"/>
        </patternFill>
      </fill>
    </dxf>
    <dxf>
      <fill>
        <patternFill>
          <bgColor theme="8" tint="0.59996337778862885"/>
        </patternFill>
      </fill>
    </dxf>
    <dxf>
      <fill>
        <patternFill>
          <bgColor theme="4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197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CUMPLIMIENTO INSPECCIONES 2021</a:t>
            </a:r>
          </a:p>
        </c:rich>
      </c:tx>
      <c:layout>
        <c:manualLayout>
          <c:xMode val="edge"/>
          <c:yMode val="edge"/>
          <c:x val="0.26857487743277375"/>
          <c:y val="1.88911954187544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274872480562571E-2"/>
          <c:y val="0.17025268432355045"/>
          <c:w val="0.93630317436735488"/>
          <c:h val="0.7780491529467908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'Analisis Programa'!$D$7</c:f>
              <c:strCache>
                <c:ptCount val="1"/>
                <c:pt idx="0">
                  <c:v>TOTAL PROGRAMADAS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'Analisis Programa'!$A$8:$A$19</c15:sqref>
                  </c15:fullRef>
                </c:ext>
              </c:extLst>
              <c:f>'Analisis Programa'!$A$8:$A$13</c:f>
              <c:strCache>
                <c:ptCount val="6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'Analisis Programa'!$D$8:$D$19</c15:sqref>
                  </c15:fullRef>
                </c:ext>
              </c:extLst>
              <c:f>'Analisis Programa'!$D$8:$D$13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2C-49C0-AEAF-855EFEDA580C}"/>
            </c:ext>
          </c:extLst>
        </c:ser>
        <c:ser>
          <c:idx val="3"/>
          <c:order val="3"/>
          <c:tx>
            <c:strRef>
              <c:f>'Analisis Programa'!$E$7</c:f>
              <c:strCache>
                <c:ptCount val="1"/>
                <c:pt idx="0">
                  <c:v>TOTAL EJECUTADAS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og"/>
            <c:dispRSqr val="1"/>
            <c:dispEq val="1"/>
            <c:trendlineLbl>
              <c:layout>
                <c:manualLayout>
                  <c:x val="5.2516218491556479E-2"/>
                  <c:y val="-0.77607372942018615"/>
                </c:manualLayout>
              </c:layout>
              <c:numFmt formatCode="General" sourceLinked="0"/>
            </c:trendlineLbl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'Analisis Programa'!$A$8:$A$19</c15:sqref>
                  </c15:fullRef>
                </c:ext>
              </c:extLst>
              <c:f>'Analisis Programa'!$A$8:$A$13</c:f>
              <c:strCache>
                <c:ptCount val="6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'Analisis Programa'!$E$8:$E$19</c15:sqref>
                  </c15:fullRef>
                </c:ext>
              </c:extLst>
              <c:f>'Analisis Programa'!$E$8:$E$13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2C-49C0-AEAF-855EFEDA58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9819896"/>
        <c:axId val="208975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'Analisis Programa'!$B$7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'Analisis Programa'!$A$8:$A$19</c15:sqref>
                        </c15:fullRef>
                        <c15:formulaRef>
                          <c15:sqref>'Analisis Programa'!$A$8:$A$13</c15:sqref>
                        </c15:formulaRef>
                      </c:ext>
                    </c:extLst>
                    <c:strCache>
                      <c:ptCount val="6"/>
                      <c:pt idx="0">
                        <c:v>Enero </c:v>
                      </c:pt>
                      <c:pt idx="1">
                        <c:v>Febrero 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'Analisis Programa'!$B$8:$B$19</c15:sqref>
                        </c15:fullRef>
                        <c15:formulaRef>
                          <c15:sqref>'Analisis Programa'!$B$8:$B$13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82C-49C0-AEAF-855EFEDA580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'Analisis Programa'!$C$7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'Analisis Programa'!$A$8:$A$19</c15:sqref>
                        </c15:fullRef>
                        <c15:formulaRef>
                          <c15:sqref>'Analisis Programa'!$A$8:$A$13</c15:sqref>
                        </c15:formulaRef>
                      </c:ext>
                    </c:extLst>
                    <c:strCache>
                      <c:ptCount val="6"/>
                      <c:pt idx="0">
                        <c:v>Enero </c:v>
                      </c:pt>
                      <c:pt idx="1">
                        <c:v>Febrero 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'Analisis Programa'!$C$8:$C$19</c15:sqref>
                        </c15:fullRef>
                        <c15:formulaRef>
                          <c15:sqref>'Analisis Programa'!$C$8:$C$13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2C-49C0-AEAF-855EFEDA580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'Analisis Programa'!$F$7</c15:sqref>
                        </c15:formulaRef>
                      </c:ext>
                    </c:extLst>
                    <c:strCache>
                      <c:ptCount val="1"/>
                      <c:pt idx="0">
                        <c:v>% DE CUMPLIMIENTO </c:v>
                      </c:pt>
                    </c:strCache>
                  </c:strRef>
                </c:tx>
                <c:spPr>
                  <a:solidFill>
                    <a:srgbClr val="FFFF00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'Analisis Programa'!$A$8:$A$19</c15:sqref>
                        </c15:fullRef>
                        <c15:formulaRef>
                          <c15:sqref>'Analisis Programa'!$A$8:$A$13</c15:sqref>
                        </c15:formulaRef>
                      </c:ext>
                    </c:extLst>
                    <c:strCache>
                      <c:ptCount val="6"/>
                      <c:pt idx="0">
                        <c:v>Enero </c:v>
                      </c:pt>
                      <c:pt idx="1">
                        <c:v>Febrero 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'Analisis Programa'!$F$8:$F$19</c15:sqref>
                        </c15:fullRef>
                        <c15:formulaRef>
                          <c15:sqref>'Analisis Programa'!$F$8:$F$13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82C-49C0-AEAF-855EFEDA580C}"/>
                  </c:ext>
                </c:extLst>
              </c15:ser>
            </c15:filteredBarSeries>
          </c:ext>
        </c:extLst>
      </c:barChart>
      <c:catAx>
        <c:axId val="209819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975024"/>
        <c:crosses val="autoZero"/>
        <c:auto val="1"/>
        <c:lblAlgn val="ctr"/>
        <c:lblOffset val="100"/>
        <c:noMultiLvlLbl val="0"/>
      </c:catAx>
      <c:valAx>
        <c:axId val="20897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819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2512628138463792E-2"/>
          <c:y val="1.9627773801002148E-2"/>
          <c:w val="0.24375080473431388"/>
          <c:h val="0.1304602720114531"/>
        </c:manualLayout>
      </c:layout>
      <c:overlay val="0"/>
      <c:spPr>
        <a:ln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Hallazgos</a:t>
            </a:r>
          </a:p>
        </c:rich>
      </c:tx>
      <c:layout>
        <c:manualLayout>
          <c:xMode val="edge"/>
          <c:yMode val="edge"/>
          <c:x val="0.23839975824792117"/>
          <c:y val="6.5906210392902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rgbClr val="197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3F-4E40-A344-5F7AC469A7A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CC-4461-953E-E9C5772D5939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3F-4E40-A344-5F7AC469A7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consolidado'!$A$7:$A$9</c:f>
              <c:strCache>
                <c:ptCount val="3"/>
                <c:pt idx="0">
                  <c:v>% ( C )= Cumplido </c:v>
                </c:pt>
                <c:pt idx="1">
                  <c:v>% (EP)= En proceso </c:v>
                </c:pt>
                <c:pt idx="2">
                  <c:v>% (NC) = No cumplidos </c:v>
                </c:pt>
              </c:strCache>
            </c:strRef>
          </c:cat>
          <c:val>
            <c:numRef>
              <c:f>'Analisis consolidado'!$C$7:$C$9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C-4461-953E-E9C5772D5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E43F-4E40-A344-5F7AC469A7A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E43F-4E40-A344-5F7AC469A7A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E43F-4E40-A344-5F7AC469A7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'Analisis consolidado'!$A$7:$A$9</c15:sqref>
                        </c15:formulaRef>
                      </c:ext>
                    </c:extLst>
                    <c:strCache>
                      <c:ptCount val="3"/>
                      <c:pt idx="0">
                        <c:v>% ( C )= Cumplido </c:v>
                      </c:pt>
                      <c:pt idx="1">
                        <c:v>% (EP)= En proceso </c:v>
                      </c:pt>
                      <c:pt idx="2">
                        <c:v>% (NC) = No cumplidos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'Analisis consolidado'!$B$7:$B$9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2CC-4461-953E-E9C5772D5939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CONDICION DEL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2618009296732736"/>
          <c:y val="0.16122716177987478"/>
          <c:w val="0.43792597753306522"/>
          <c:h val="0.704600835401411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6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AB-437B-BA1C-A8B499452C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817-47AD-AFC8-EE65CA40DD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consolidado'!$A$23:$A$24</c:f>
              <c:strCache>
                <c:ptCount val="2"/>
                <c:pt idx="0">
                  <c:v>Anormales </c:v>
                </c:pt>
                <c:pt idx="1">
                  <c:v>Repetitivas </c:v>
                </c:pt>
              </c:strCache>
            </c:strRef>
          </c:cat>
          <c:val>
            <c:numRef>
              <c:f>'Analisis consolidado'!$B$23:$B$24</c:f>
              <c:numCache>
                <c:formatCode>0.0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B-437B-BA1C-A8B499452C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4645410995006329E-2"/>
          <c:y val="0.16648508430609602"/>
          <c:w val="0.243889180589592"/>
          <c:h val="0.3210122859156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149679</xdr:rowOff>
    </xdr:from>
    <xdr:to>
      <xdr:col>1</xdr:col>
      <xdr:colOff>2149928</xdr:colOff>
      <xdr:row>2</xdr:row>
      <xdr:rowOff>258536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5465C0-6DA3-4FB9-8356-680C7BEC9C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149679"/>
          <a:ext cx="2149928" cy="898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28575</xdr:rowOff>
    </xdr:from>
    <xdr:to>
      <xdr:col>5</xdr:col>
      <xdr:colOff>1066800</xdr:colOff>
      <xdr:row>34</xdr:row>
      <xdr:rowOff>161925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0.61905</cdr:x>
      <cdr:y>0.36673</cdr:y>
    </cdr:from>
    <cdr:to>
      <cdr:x>0.65847</cdr:x>
      <cdr:y>0.47155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2901046" y="925682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 sz="1100" b="1"/>
        </a:p>
      </cdr:txBody>
    </cdr:sp>
  </cdr:relSizeAnchor>
  <cdr:relSizeAnchor xmlns:cdr="http://schemas.openxmlformats.org/drawingml/2006/chartDrawing">
    <cdr:from>
      <cdr:x>0.62097</cdr:x>
      <cdr:y>0.6963</cdr:y>
    </cdr:from>
    <cdr:to>
      <cdr:x>0.66039</cdr:x>
      <cdr:y>0.80111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2910052" y="1757549"/>
          <a:ext cx="1847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2" name="Picture 39" descr="FLOR AMERICA 04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469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113840</xdr:colOff>
      <xdr:row>1</xdr:row>
      <xdr:rowOff>156760</xdr:rowOff>
    </xdr:from>
    <xdr:to>
      <xdr:col>17</xdr:col>
      <xdr:colOff>1021355</xdr:colOff>
      <xdr:row>1</xdr:row>
      <xdr:rowOff>1991475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5707" y="225615"/>
          <a:ext cx="6415949" cy="183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585787</xdr:colOff>
      <xdr:row>4</xdr:row>
      <xdr:rowOff>123825</xdr:rowOff>
    </xdr:from>
    <xdr:to>
      <xdr:col>5</xdr:col>
      <xdr:colOff>933450</xdr:colOff>
      <xdr:row>16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138112</xdr:colOff>
      <xdr:row>20</xdr:row>
      <xdr:rowOff>95250</xdr:rowOff>
    </xdr:from>
    <xdr:to>
      <xdr:col>5</xdr:col>
      <xdr:colOff>952500</xdr:colOff>
      <xdr:row>33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I17"/>
  <sheetViews>
    <sheetView tabSelected="1" topLeftCell="C1" zoomScale="70" zoomScaleNormal="70" zoomScaleSheetLayoutView="70" workbookViewId="0">
      <selection activeCell="AG2" sqref="AG2:AI2"/>
    </sheetView>
  </sheetViews>
  <sheetFormatPr baseColWidth="10" defaultRowHeight="15" x14ac:dyDescent="0.25"/>
  <cols>
    <col min="1" max="1" width="6.42578125" style="2" customWidth="1"/>
    <col min="2" max="2" width="42.5703125" style="1" customWidth="1"/>
    <col min="3" max="3" width="30.85546875" style="1" customWidth="1"/>
    <col min="4" max="4" width="16.42578125" style="1" customWidth="1"/>
    <col min="5" max="7" width="5.140625" style="2" customWidth="1"/>
    <col min="8" max="8" width="5.140625" style="3" customWidth="1"/>
    <col min="9" max="28" width="5.140625" style="2" customWidth="1"/>
    <col min="29" max="30" width="13.42578125" style="2" customWidth="1"/>
    <col min="31" max="34" width="11.42578125" style="2"/>
    <col min="35" max="35" width="2.85546875" style="2" customWidth="1"/>
    <col min="36" max="16384" width="11.42578125" style="2"/>
  </cols>
  <sheetData>
    <row r="1" spans="1:35" ht="30.75" customHeight="1" x14ac:dyDescent="0.25">
      <c r="A1" s="97"/>
      <c r="B1" s="97"/>
      <c r="C1" s="102" t="s">
        <v>2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1" t="s">
        <v>146</v>
      </c>
      <c r="AH1" s="101"/>
      <c r="AI1" s="101"/>
    </row>
    <row r="2" spans="1:35" ht="30.75" customHeight="1" x14ac:dyDescent="0.25">
      <c r="A2" s="97"/>
      <c r="B2" s="97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1" t="s">
        <v>46</v>
      </c>
      <c r="AH2" s="101"/>
      <c r="AI2" s="101"/>
    </row>
    <row r="3" spans="1:35" ht="30.75" customHeight="1" x14ac:dyDescent="0.25">
      <c r="A3" s="97"/>
      <c r="B3" s="97"/>
      <c r="C3" s="103" t="s">
        <v>137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 t="s">
        <v>45</v>
      </c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 t="s">
        <v>135</v>
      </c>
      <c r="AH3" s="101"/>
      <c r="AI3" s="101"/>
    </row>
    <row r="4" spans="1:35" ht="16.5" customHeight="1" x14ac:dyDescent="0.25">
      <c r="A4" s="104" t="s">
        <v>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</row>
    <row r="5" spans="1:35" ht="16.5" customHeight="1" x14ac:dyDescent="0.25">
      <c r="A5" s="105" t="s">
        <v>145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</row>
    <row r="6" spans="1:35" ht="16.5" customHeight="1" thickBot="1" x14ac:dyDescent="0.3">
      <c r="A6" s="105" t="s">
        <v>47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</row>
    <row r="7" spans="1:35" ht="23.25" customHeight="1" x14ac:dyDescent="0.25">
      <c r="A7" s="98" t="s">
        <v>3</v>
      </c>
      <c r="B7" s="100" t="s">
        <v>138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 t="s">
        <v>141</v>
      </c>
      <c r="AD7" s="100"/>
      <c r="AE7" s="100"/>
      <c r="AF7" s="100"/>
      <c r="AG7" s="100"/>
      <c r="AH7" s="100"/>
      <c r="AI7" s="100"/>
    </row>
    <row r="8" spans="1:35" s="23" customFormat="1" ht="48" customHeight="1" thickBot="1" x14ac:dyDescent="0.3">
      <c r="A8" s="99"/>
      <c r="B8" s="86" t="s">
        <v>1</v>
      </c>
      <c r="C8" s="87" t="s">
        <v>118</v>
      </c>
      <c r="D8" s="87" t="s">
        <v>5</v>
      </c>
      <c r="E8" s="91" t="s">
        <v>30</v>
      </c>
      <c r="F8" s="92"/>
      <c r="G8" s="91" t="s">
        <v>31</v>
      </c>
      <c r="H8" s="92"/>
      <c r="I8" s="91" t="s">
        <v>32</v>
      </c>
      <c r="J8" s="92"/>
      <c r="K8" s="91" t="s">
        <v>33</v>
      </c>
      <c r="L8" s="92"/>
      <c r="M8" s="91" t="s">
        <v>34</v>
      </c>
      <c r="N8" s="92"/>
      <c r="O8" s="91" t="s">
        <v>35</v>
      </c>
      <c r="P8" s="92"/>
      <c r="Q8" s="91" t="s">
        <v>36</v>
      </c>
      <c r="R8" s="92"/>
      <c r="S8" s="91" t="s">
        <v>37</v>
      </c>
      <c r="T8" s="92"/>
      <c r="U8" s="91" t="s">
        <v>38</v>
      </c>
      <c r="V8" s="92"/>
      <c r="W8" s="91" t="s">
        <v>39</v>
      </c>
      <c r="X8" s="92"/>
      <c r="Y8" s="91" t="s">
        <v>40</v>
      </c>
      <c r="Z8" s="92"/>
      <c r="AA8" s="91" t="s">
        <v>41</v>
      </c>
      <c r="AB8" s="92"/>
      <c r="AC8" s="91" t="s">
        <v>119</v>
      </c>
      <c r="AD8" s="92"/>
      <c r="AE8" s="91" t="s">
        <v>42</v>
      </c>
      <c r="AF8" s="92"/>
      <c r="AG8" s="91" t="s">
        <v>43</v>
      </c>
      <c r="AH8" s="96"/>
      <c r="AI8" s="92"/>
    </row>
    <row r="9" spans="1:35" s="23" customFormat="1" ht="43.5" customHeight="1" x14ac:dyDescent="0.25">
      <c r="A9" s="24">
        <v>13</v>
      </c>
      <c r="B9" s="67" t="s">
        <v>121</v>
      </c>
      <c r="C9" s="84" t="s">
        <v>142</v>
      </c>
      <c r="D9" s="66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 t="s">
        <v>125</v>
      </c>
      <c r="Z9" s="69"/>
      <c r="AA9" s="69"/>
      <c r="AB9" s="69"/>
      <c r="AC9" s="89"/>
      <c r="AD9" s="90"/>
      <c r="AE9" s="93" t="s">
        <v>120</v>
      </c>
      <c r="AF9" s="95"/>
      <c r="AG9" s="93" t="s">
        <v>44</v>
      </c>
      <c r="AH9" s="94"/>
      <c r="AI9" s="95"/>
    </row>
    <row r="10" spans="1:35" s="23" customFormat="1" ht="42" customHeight="1" x14ac:dyDescent="0.25">
      <c r="A10" s="24">
        <v>14</v>
      </c>
      <c r="B10" s="67" t="s">
        <v>122</v>
      </c>
      <c r="C10" s="84" t="s">
        <v>142</v>
      </c>
      <c r="D10" s="66"/>
      <c r="E10" s="69"/>
      <c r="F10" s="69"/>
      <c r="G10" s="69"/>
      <c r="H10" s="69"/>
      <c r="I10" s="69" t="s">
        <v>125</v>
      </c>
      <c r="J10" s="69" t="s">
        <v>144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 t="s">
        <v>125</v>
      </c>
      <c r="Z10" s="69"/>
      <c r="AA10" s="69" t="s">
        <v>125</v>
      </c>
      <c r="AB10" s="69"/>
      <c r="AC10" s="89"/>
      <c r="AD10" s="90"/>
      <c r="AE10" s="93" t="s">
        <v>120</v>
      </c>
      <c r="AF10" s="95"/>
      <c r="AG10" s="93" t="s">
        <v>44</v>
      </c>
      <c r="AH10" s="94"/>
      <c r="AI10" s="95"/>
    </row>
    <row r="11" spans="1:35" s="23" customFormat="1" ht="39" customHeight="1" x14ac:dyDescent="0.25">
      <c r="A11" s="24">
        <v>15</v>
      </c>
      <c r="B11" s="66" t="s">
        <v>123</v>
      </c>
      <c r="C11" s="84" t="s">
        <v>142</v>
      </c>
      <c r="D11" s="66"/>
      <c r="E11" s="69" t="s">
        <v>134</v>
      </c>
      <c r="F11" s="69" t="s">
        <v>139</v>
      </c>
      <c r="G11" s="69" t="s">
        <v>125</v>
      </c>
      <c r="H11" s="69"/>
      <c r="I11" s="69" t="s">
        <v>125</v>
      </c>
      <c r="J11" s="69" t="s">
        <v>144</v>
      </c>
      <c r="K11" s="69" t="s">
        <v>125</v>
      </c>
      <c r="L11" s="69"/>
      <c r="M11" s="69" t="s">
        <v>125</v>
      </c>
      <c r="N11" s="69" t="s">
        <v>144</v>
      </c>
      <c r="O11" s="69" t="s">
        <v>125</v>
      </c>
      <c r="P11" s="69"/>
      <c r="Q11" s="69" t="s">
        <v>125</v>
      </c>
      <c r="R11" s="69"/>
      <c r="S11" s="69" t="s">
        <v>125</v>
      </c>
      <c r="T11" s="69"/>
      <c r="U11" s="69" t="s">
        <v>125</v>
      </c>
      <c r="V11" s="69"/>
      <c r="W11" s="69" t="s">
        <v>125</v>
      </c>
      <c r="X11" s="69"/>
      <c r="Y11" s="69" t="s">
        <v>125</v>
      </c>
      <c r="Z11" s="69"/>
      <c r="AA11" s="69" t="s">
        <v>125</v>
      </c>
      <c r="AB11" s="69"/>
      <c r="AC11" s="89"/>
      <c r="AD11" s="90"/>
      <c r="AE11" s="93" t="s">
        <v>120</v>
      </c>
      <c r="AF11" s="95"/>
      <c r="AG11" s="93" t="s">
        <v>44</v>
      </c>
      <c r="AH11" s="94"/>
      <c r="AI11" s="95"/>
    </row>
    <row r="12" spans="1:35" s="23" customFormat="1" ht="45.75" customHeight="1" x14ac:dyDescent="0.25">
      <c r="A12" s="24">
        <v>16</v>
      </c>
      <c r="B12" s="66" t="s">
        <v>124</v>
      </c>
      <c r="C12" s="88" t="s">
        <v>143</v>
      </c>
      <c r="D12" s="66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 t="s">
        <v>125</v>
      </c>
      <c r="Z12" s="69"/>
      <c r="AA12" s="69"/>
      <c r="AB12" s="69"/>
      <c r="AC12" s="70"/>
      <c r="AD12" s="71"/>
      <c r="AE12" s="93" t="s">
        <v>120</v>
      </c>
      <c r="AF12" s="95"/>
      <c r="AG12" s="93" t="s">
        <v>44</v>
      </c>
      <c r="AH12" s="94"/>
      <c r="AI12" s="95"/>
    </row>
    <row r="13" spans="1:35" ht="16.5" x14ac:dyDescent="0.3">
      <c r="C13" s="68"/>
      <c r="E13" s="72">
        <f>COUNTIF(E9:E12,"P")</f>
        <v>1</v>
      </c>
      <c r="F13" s="73">
        <f>COUNTIF(F9:F12,"E")</f>
        <v>1</v>
      </c>
      <c r="G13" s="72">
        <f>COUNTIF(G9:G12,"P")</f>
        <v>1</v>
      </c>
      <c r="H13" s="73">
        <f>COUNTIF(H9:H12,"E")</f>
        <v>0</v>
      </c>
      <c r="I13" s="72">
        <f>COUNTIF(I9:I12,"P")</f>
        <v>2</v>
      </c>
      <c r="J13" s="73">
        <f>COUNTIF(J9:J12,"E")</f>
        <v>2</v>
      </c>
      <c r="K13" s="72">
        <f>COUNTIF(K9:K12,"P")</f>
        <v>1</v>
      </c>
      <c r="L13" s="73">
        <f>COUNTIF(L9:L12,"E")</f>
        <v>0</v>
      </c>
      <c r="M13" s="72">
        <f>COUNTIF(M9:M12,"P")</f>
        <v>1</v>
      </c>
      <c r="N13" s="73">
        <f>COUNTIF(N9:N12,"E")</f>
        <v>1</v>
      </c>
      <c r="O13" s="72">
        <f>COUNTIF(O9:O12,"P")</f>
        <v>1</v>
      </c>
      <c r="P13" s="73">
        <f>COUNTIF(P9:P12,"E")</f>
        <v>0</v>
      </c>
      <c r="Q13" s="72">
        <f>COUNTIF(Q9:Q12,"P")</f>
        <v>1</v>
      </c>
      <c r="R13" s="73">
        <f>COUNTIF(R9:R12,"E")</f>
        <v>0</v>
      </c>
      <c r="S13" s="72">
        <f>COUNTIF(S9:S12,"P")</f>
        <v>1</v>
      </c>
      <c r="T13" s="73">
        <f>COUNTIF(T9:T12,"E")</f>
        <v>0</v>
      </c>
      <c r="U13" s="72">
        <f>COUNTIF(U9:U12,"P")</f>
        <v>1</v>
      </c>
      <c r="V13" s="73">
        <f>COUNTIF(V9:V12,"E")</f>
        <v>0</v>
      </c>
      <c r="W13" s="72">
        <f>COUNTIF(W9:W12,"P")</f>
        <v>1</v>
      </c>
      <c r="X13" s="73">
        <f>COUNTIF(X9:X12,"E")</f>
        <v>0</v>
      </c>
      <c r="Y13" s="72">
        <f>COUNTIF(Y9:Y12,"P")</f>
        <v>4</v>
      </c>
      <c r="Z13" s="73">
        <f>COUNTIF(Z9:Z12,"E")</f>
        <v>0</v>
      </c>
      <c r="AA13" s="72">
        <f>COUNTIF(AA9:AA12,"P")</f>
        <v>2</v>
      </c>
      <c r="AB13" s="73">
        <f>COUNTIF(AB9:AB12,"E")</f>
        <v>0</v>
      </c>
      <c r="AC13" s="74"/>
      <c r="AD13" s="74"/>
    </row>
    <row r="14" spans="1:35" x14ac:dyDescent="0.25">
      <c r="B14" s="1" t="s">
        <v>0</v>
      </c>
      <c r="C14" s="68"/>
    </row>
    <row r="15" spans="1:35" x14ac:dyDescent="0.25">
      <c r="C15" s="68"/>
    </row>
    <row r="16" spans="1:35" x14ac:dyDescent="0.25">
      <c r="C16" s="68"/>
    </row>
    <row r="17" spans="3:3" x14ac:dyDescent="0.25">
      <c r="C17" s="68"/>
    </row>
  </sheetData>
  <mergeCells count="39">
    <mergeCell ref="AC7:AI7"/>
    <mergeCell ref="A4:AI4"/>
    <mergeCell ref="A5:AI5"/>
    <mergeCell ref="A6:AI6"/>
    <mergeCell ref="G8:H8"/>
    <mergeCell ref="I8:J8"/>
    <mergeCell ref="K8:L8"/>
    <mergeCell ref="M8:N8"/>
    <mergeCell ref="AG1:AI1"/>
    <mergeCell ref="AG2:AI2"/>
    <mergeCell ref="AG3:AI3"/>
    <mergeCell ref="C1:AF2"/>
    <mergeCell ref="C3:N3"/>
    <mergeCell ref="O3:AF3"/>
    <mergeCell ref="A1:B3"/>
    <mergeCell ref="AE9:AF9"/>
    <mergeCell ref="AE10:AF10"/>
    <mergeCell ref="AE12:AF12"/>
    <mergeCell ref="Y8:Z8"/>
    <mergeCell ref="O8:P8"/>
    <mergeCell ref="Q8:R8"/>
    <mergeCell ref="S8:T8"/>
    <mergeCell ref="U8:V8"/>
    <mergeCell ref="W8:X8"/>
    <mergeCell ref="A7:A8"/>
    <mergeCell ref="AE11:AF11"/>
    <mergeCell ref="B7:AB7"/>
    <mergeCell ref="AA8:AB8"/>
    <mergeCell ref="AE8:AF8"/>
    <mergeCell ref="E8:F8"/>
    <mergeCell ref="AC10:AD10"/>
    <mergeCell ref="AC11:AD11"/>
    <mergeCell ref="AC8:AD8"/>
    <mergeCell ref="AG11:AI11"/>
    <mergeCell ref="AG12:AI12"/>
    <mergeCell ref="AG9:AI9"/>
    <mergeCell ref="AG10:AI10"/>
    <mergeCell ref="AG8:AI8"/>
    <mergeCell ref="AC9:AD9"/>
  </mergeCells>
  <phoneticPr fontId="2" type="noConversion"/>
  <conditionalFormatting sqref="E8:AC12">
    <cfRule type="cellIs" dxfId="17" priority="7" stopIfTrue="1" operator="equal">
      <formula>"E"</formula>
    </cfRule>
    <cfRule type="cellIs" dxfId="16" priority="8" stopIfTrue="1" operator="equal">
      <formula>"P"</formula>
    </cfRule>
  </conditionalFormatting>
  <conditionalFormatting sqref="E13:AD13">
    <cfRule type="cellIs" dxfId="15" priority="3" stopIfTrue="1" operator="equal">
      <formula>"E"</formula>
    </cfRule>
    <cfRule type="cellIs" dxfId="14" priority="4" stopIfTrue="1" operator="equal">
      <formula>"P"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opLeftCell="A40" workbookViewId="0">
      <selection activeCell="D11" sqref="D11"/>
    </sheetView>
  </sheetViews>
  <sheetFormatPr baseColWidth="10" defaultRowHeight="12.75" x14ac:dyDescent="0.25"/>
  <cols>
    <col min="1" max="1" width="13.5703125" style="5" customWidth="1"/>
    <col min="2" max="2" width="21.7109375" style="5" customWidth="1"/>
    <col min="3" max="3" width="18.42578125" style="5" customWidth="1"/>
    <col min="4" max="4" width="21" style="5" customWidth="1"/>
    <col min="5" max="5" width="24.140625" style="5" customWidth="1"/>
    <col min="6" max="6" width="23.85546875" style="5" customWidth="1"/>
    <col min="7" max="16384" width="11.42578125" style="5"/>
  </cols>
  <sheetData>
    <row r="1" spans="1:6" ht="45.75" customHeight="1" x14ac:dyDescent="0.25">
      <c r="A1" s="135" t="s">
        <v>29</v>
      </c>
      <c r="B1" s="135"/>
      <c r="C1" s="136" t="s">
        <v>28</v>
      </c>
      <c r="D1" s="136"/>
      <c r="E1" s="22" t="s">
        <v>27</v>
      </c>
      <c r="F1" s="21">
        <v>2021</v>
      </c>
    </row>
    <row r="2" spans="1:6" ht="13.5" thickBot="1" x14ac:dyDescent="0.3">
      <c r="A2" s="137" t="s">
        <v>26</v>
      </c>
      <c r="B2" s="138"/>
      <c r="C2" s="138"/>
      <c r="D2" s="139" t="s">
        <v>25</v>
      </c>
      <c r="E2" s="140"/>
      <c r="F2" s="20" t="s">
        <v>24</v>
      </c>
    </row>
    <row r="3" spans="1:6" ht="13.5" thickBot="1" x14ac:dyDescent="0.3">
      <c r="A3" s="141" t="s">
        <v>23</v>
      </c>
      <c r="B3" s="142"/>
      <c r="C3" s="143"/>
      <c r="D3" s="18" t="s">
        <v>22</v>
      </c>
      <c r="E3" s="18" t="s">
        <v>21</v>
      </c>
      <c r="F3" s="147" t="s">
        <v>20</v>
      </c>
    </row>
    <row r="4" spans="1:6" ht="58.5" customHeight="1" thickBot="1" x14ac:dyDescent="0.3">
      <c r="A4" s="144"/>
      <c r="B4" s="145"/>
      <c r="C4" s="146"/>
      <c r="D4" s="85" t="s">
        <v>19</v>
      </c>
      <c r="E4" s="17" t="s">
        <v>18</v>
      </c>
      <c r="F4" s="148"/>
    </row>
    <row r="5" spans="1:6" ht="7.5" customHeight="1" thickBot="1" x14ac:dyDescent="0.3"/>
    <row r="6" spans="1:6" ht="13.5" thickBot="1" x14ac:dyDescent="0.3">
      <c r="A6" s="109" t="s">
        <v>17</v>
      </c>
      <c r="B6" s="110"/>
      <c r="C6" s="110"/>
      <c r="D6" s="110"/>
      <c r="E6" s="111"/>
      <c r="F6" s="112"/>
    </row>
    <row r="7" spans="1:6" ht="50.1" customHeight="1" x14ac:dyDescent="0.25">
      <c r="A7" s="128" t="s">
        <v>16</v>
      </c>
      <c r="B7" s="129"/>
      <c r="C7" s="130"/>
      <c r="D7" s="65" t="s">
        <v>6</v>
      </c>
      <c r="E7" s="65" t="s">
        <v>7</v>
      </c>
      <c r="F7" s="65" t="s">
        <v>15</v>
      </c>
    </row>
    <row r="8" spans="1:6" ht="25.5" customHeight="1" x14ac:dyDescent="0.25">
      <c r="A8" s="131" t="s">
        <v>92</v>
      </c>
      <c r="B8" s="132"/>
      <c r="C8" s="133"/>
      <c r="D8" s="16">
        <f>'2021'!E13</f>
        <v>1</v>
      </c>
      <c r="E8" s="16">
        <f>'2021'!H12</f>
        <v>0</v>
      </c>
      <c r="F8" s="15">
        <f>E8/D8</f>
        <v>0</v>
      </c>
    </row>
    <row r="9" spans="1:6" ht="25.5" customHeight="1" x14ac:dyDescent="0.25">
      <c r="A9" s="131" t="s">
        <v>93</v>
      </c>
      <c r="B9" s="132"/>
      <c r="C9" s="133"/>
      <c r="D9" s="16">
        <v>1</v>
      </c>
      <c r="E9" s="16">
        <f>'2021'!H13</f>
        <v>0</v>
      </c>
      <c r="F9" s="15">
        <f t="shared" ref="F9:F19" si="0">E9/D9</f>
        <v>0</v>
      </c>
    </row>
    <row r="10" spans="1:6" ht="25.5" customHeight="1" x14ac:dyDescent="0.25">
      <c r="A10" s="131" t="s">
        <v>94</v>
      </c>
      <c r="B10" s="132"/>
      <c r="C10" s="133"/>
      <c r="D10" s="16">
        <v>2</v>
      </c>
      <c r="E10" s="16">
        <f>'2021'!J13</f>
        <v>2</v>
      </c>
      <c r="F10" s="15">
        <f t="shared" si="0"/>
        <v>1</v>
      </c>
    </row>
    <row r="11" spans="1:6" ht="25.5" customHeight="1" x14ac:dyDescent="0.25">
      <c r="A11" s="131" t="s">
        <v>95</v>
      </c>
      <c r="B11" s="132"/>
      <c r="C11" s="133"/>
      <c r="D11" s="4"/>
      <c r="E11" s="16">
        <f>'2021'!L13</f>
        <v>0</v>
      </c>
      <c r="F11" s="15" t="e">
        <f t="shared" si="0"/>
        <v>#DIV/0!</v>
      </c>
    </row>
    <row r="12" spans="1:6" ht="25.5" customHeight="1" x14ac:dyDescent="0.25">
      <c r="A12" s="131" t="s">
        <v>96</v>
      </c>
      <c r="B12" s="132"/>
      <c r="C12" s="133"/>
      <c r="D12" s="4"/>
      <c r="E12" s="16">
        <f>'2021'!N13</f>
        <v>1</v>
      </c>
      <c r="F12" s="15" t="e">
        <f t="shared" si="0"/>
        <v>#DIV/0!</v>
      </c>
    </row>
    <row r="13" spans="1:6" ht="25.5" customHeight="1" x14ac:dyDescent="0.25">
      <c r="A13" s="131" t="s">
        <v>97</v>
      </c>
      <c r="B13" s="132"/>
      <c r="C13" s="133"/>
      <c r="D13" s="4"/>
      <c r="E13" s="16">
        <f>'2021'!P13</f>
        <v>0</v>
      </c>
      <c r="F13" s="15" t="e">
        <f t="shared" si="0"/>
        <v>#DIV/0!</v>
      </c>
    </row>
    <row r="14" spans="1:6" ht="25.5" customHeight="1" x14ac:dyDescent="0.25">
      <c r="A14" s="131" t="s">
        <v>98</v>
      </c>
      <c r="B14" s="132"/>
      <c r="C14" s="133"/>
      <c r="D14" s="4"/>
      <c r="E14" s="16">
        <f>'2021'!R13</f>
        <v>0</v>
      </c>
      <c r="F14" s="15" t="e">
        <f t="shared" si="0"/>
        <v>#DIV/0!</v>
      </c>
    </row>
    <row r="15" spans="1:6" ht="25.5" customHeight="1" x14ac:dyDescent="0.25">
      <c r="A15" s="131" t="s">
        <v>99</v>
      </c>
      <c r="B15" s="132"/>
      <c r="C15" s="133"/>
      <c r="D15" s="4"/>
      <c r="E15" s="16">
        <f>'2021'!T13</f>
        <v>0</v>
      </c>
      <c r="F15" s="15" t="e">
        <f t="shared" si="0"/>
        <v>#DIV/0!</v>
      </c>
    </row>
    <row r="16" spans="1:6" ht="25.5" customHeight="1" x14ac:dyDescent="0.25">
      <c r="A16" s="131" t="s">
        <v>100</v>
      </c>
      <c r="B16" s="132"/>
      <c r="C16" s="133"/>
      <c r="D16" s="4"/>
      <c r="E16" s="16">
        <f>'2021'!V13</f>
        <v>0</v>
      </c>
      <c r="F16" s="15" t="e">
        <f t="shared" si="0"/>
        <v>#DIV/0!</v>
      </c>
    </row>
    <row r="17" spans="1:6" ht="25.5" customHeight="1" x14ac:dyDescent="0.25">
      <c r="A17" s="131" t="s">
        <v>101</v>
      </c>
      <c r="B17" s="132"/>
      <c r="C17" s="133"/>
      <c r="D17" s="4"/>
      <c r="E17" s="16">
        <f>'2021'!X13</f>
        <v>0</v>
      </c>
      <c r="F17" s="15" t="e">
        <f t="shared" si="0"/>
        <v>#DIV/0!</v>
      </c>
    </row>
    <row r="18" spans="1:6" ht="25.5" customHeight="1" x14ac:dyDescent="0.25">
      <c r="A18" s="131" t="s">
        <v>102</v>
      </c>
      <c r="B18" s="132"/>
      <c r="C18" s="133"/>
      <c r="D18" s="4"/>
      <c r="E18" s="16">
        <f>'2021'!Z13</f>
        <v>0</v>
      </c>
      <c r="F18" s="15" t="e">
        <f t="shared" si="0"/>
        <v>#DIV/0!</v>
      </c>
    </row>
    <row r="19" spans="1:6" ht="25.5" customHeight="1" x14ac:dyDescent="0.25">
      <c r="A19" s="131" t="s">
        <v>103</v>
      </c>
      <c r="B19" s="132"/>
      <c r="C19" s="133"/>
      <c r="D19" s="4">
        <v>1</v>
      </c>
      <c r="E19" s="16">
        <f>'2021'!AB13</f>
        <v>0</v>
      </c>
      <c r="F19" s="15">
        <f t="shared" si="0"/>
        <v>0</v>
      </c>
    </row>
    <row r="20" spans="1:6" ht="4.5" customHeight="1" x14ac:dyDescent="0.25">
      <c r="A20" s="13"/>
      <c r="B20" s="11"/>
      <c r="C20" s="11"/>
      <c r="D20" s="12"/>
      <c r="E20" s="11"/>
      <c r="F20" s="11"/>
    </row>
    <row r="21" spans="1:6" ht="21" customHeight="1" x14ac:dyDescent="0.25">
      <c r="A21" s="134" t="s">
        <v>115</v>
      </c>
      <c r="B21" s="134"/>
      <c r="C21" s="134"/>
      <c r="D21" s="134"/>
      <c r="E21" s="134"/>
      <c r="F21" s="14" t="e">
        <f>AVERAGE(F8:F13)</f>
        <v>#DIV/0!</v>
      </c>
    </row>
    <row r="22" spans="1:6" ht="21" customHeight="1" x14ac:dyDescent="0.25">
      <c r="A22" s="134" t="s">
        <v>116</v>
      </c>
      <c r="B22" s="134"/>
      <c r="C22" s="134"/>
      <c r="D22" s="134"/>
      <c r="E22" s="134"/>
      <c r="F22" s="14" t="e">
        <f>AVERAGE(F14:F19)</f>
        <v>#DIV/0!</v>
      </c>
    </row>
    <row r="23" spans="1:6" ht="4.5" customHeight="1" x14ac:dyDescent="0.25">
      <c r="A23" s="13"/>
      <c r="B23" s="11"/>
      <c r="C23" s="11"/>
      <c r="D23" s="12"/>
      <c r="E23" s="11"/>
      <c r="F23" s="11"/>
    </row>
    <row r="24" spans="1:6" ht="4.5" customHeight="1" x14ac:dyDescent="0.25">
      <c r="A24" s="13"/>
      <c r="B24" s="11"/>
      <c r="C24" s="11"/>
      <c r="D24" s="12"/>
      <c r="E24" s="11"/>
      <c r="F24" s="11"/>
    </row>
    <row r="25" spans="1:6" ht="20.25" customHeight="1" x14ac:dyDescent="0.25">
      <c r="A25" s="134" t="s">
        <v>14</v>
      </c>
      <c r="B25" s="134"/>
      <c r="C25" s="134"/>
      <c r="D25" s="134"/>
      <c r="E25" s="134"/>
      <c r="F25" s="134"/>
    </row>
    <row r="26" spans="1:6" ht="33.75" customHeight="1" x14ac:dyDescent="0.25">
      <c r="A26" s="134"/>
      <c r="B26" s="134"/>
      <c r="C26" s="134"/>
      <c r="D26" s="134"/>
      <c r="E26" s="134"/>
      <c r="F26" s="134"/>
    </row>
    <row r="27" spans="1:6" ht="33.75" customHeight="1" x14ac:dyDescent="0.25">
      <c r="A27" s="134"/>
      <c r="B27" s="134"/>
      <c r="C27" s="134"/>
      <c r="D27" s="134"/>
      <c r="E27" s="134"/>
      <c r="F27" s="134"/>
    </row>
    <row r="28" spans="1:6" ht="33.75" customHeight="1" x14ac:dyDescent="0.25">
      <c r="A28" s="134"/>
      <c r="B28" s="134"/>
      <c r="C28" s="134"/>
      <c r="D28" s="134"/>
      <c r="E28" s="134"/>
      <c r="F28" s="134"/>
    </row>
    <row r="29" spans="1:6" ht="33.75" customHeight="1" x14ac:dyDescent="0.25">
      <c r="A29" s="134"/>
      <c r="B29" s="134"/>
      <c r="C29" s="134"/>
      <c r="D29" s="134"/>
      <c r="E29" s="134"/>
      <c r="F29" s="134"/>
    </row>
    <row r="30" spans="1:6" ht="33.75" customHeight="1" x14ac:dyDescent="0.25">
      <c r="A30" s="134"/>
      <c r="B30" s="134"/>
      <c r="C30" s="134"/>
      <c r="D30" s="134"/>
      <c r="E30" s="134"/>
      <c r="F30" s="134"/>
    </row>
    <row r="31" spans="1:6" ht="33.75" customHeight="1" x14ac:dyDescent="0.25">
      <c r="A31" s="134"/>
      <c r="B31" s="134"/>
      <c r="C31" s="134"/>
      <c r="D31" s="134"/>
      <c r="E31" s="134"/>
      <c r="F31" s="134"/>
    </row>
    <row r="32" spans="1:6" ht="33.75" customHeight="1" x14ac:dyDescent="0.25">
      <c r="A32" s="134"/>
      <c r="B32" s="134"/>
      <c r="C32" s="134"/>
      <c r="D32" s="134"/>
      <c r="E32" s="134"/>
      <c r="F32" s="134"/>
    </row>
    <row r="33" spans="1:6" ht="33.75" customHeight="1" x14ac:dyDescent="0.25">
      <c r="A33" s="134"/>
      <c r="B33" s="134"/>
      <c r="C33" s="134"/>
      <c r="D33" s="134"/>
      <c r="E33" s="134"/>
      <c r="F33" s="134"/>
    </row>
    <row r="34" spans="1:6" ht="33.75" customHeight="1" x14ac:dyDescent="0.25">
      <c r="A34" s="134"/>
      <c r="B34" s="134"/>
      <c r="C34" s="134"/>
      <c r="D34" s="134"/>
      <c r="E34" s="134"/>
      <c r="F34" s="134"/>
    </row>
    <row r="35" spans="1:6" ht="33.75" customHeight="1" x14ac:dyDescent="0.25">
      <c r="A35" s="134"/>
      <c r="B35" s="134"/>
      <c r="C35" s="134"/>
      <c r="D35" s="134"/>
      <c r="E35" s="134"/>
      <c r="F35" s="134"/>
    </row>
    <row r="36" spans="1:6" ht="11.25" customHeight="1" thickBot="1" x14ac:dyDescent="0.3"/>
    <row r="37" spans="1:6" ht="11.25" customHeight="1" thickBot="1" x14ac:dyDescent="0.25">
      <c r="A37" s="113" t="s">
        <v>13</v>
      </c>
      <c r="B37" s="114"/>
      <c r="C37" s="114"/>
      <c r="D37" s="114"/>
      <c r="E37" s="114"/>
      <c r="F37" s="115"/>
    </row>
    <row r="38" spans="1:6" ht="11.25" customHeight="1" x14ac:dyDescent="0.25">
      <c r="A38" s="116"/>
      <c r="B38" s="117"/>
      <c r="C38" s="117"/>
      <c r="D38" s="117"/>
      <c r="E38" s="117"/>
      <c r="F38" s="118"/>
    </row>
    <row r="39" spans="1:6" ht="46.5" customHeight="1" thickBot="1" x14ac:dyDescent="0.3">
      <c r="A39" s="119"/>
      <c r="B39" s="120"/>
      <c r="C39" s="120"/>
      <c r="D39" s="120"/>
      <c r="E39" s="120"/>
      <c r="F39" s="121"/>
    </row>
    <row r="40" spans="1:6" ht="8.25" customHeight="1" thickBot="1" x14ac:dyDescent="0.3">
      <c r="A40" s="10"/>
      <c r="B40" s="9"/>
      <c r="C40" s="9"/>
      <c r="D40" s="9"/>
      <c r="E40" s="9"/>
      <c r="F40" s="9"/>
    </row>
    <row r="41" spans="1:6" ht="13.5" thickBot="1" x14ac:dyDescent="0.3">
      <c r="A41" s="122" t="s">
        <v>12</v>
      </c>
      <c r="B41" s="123"/>
      <c r="C41" s="123"/>
      <c r="D41" s="123"/>
      <c r="E41" s="123"/>
      <c r="F41" s="124"/>
    </row>
    <row r="42" spans="1:6" ht="24.75" customHeight="1" x14ac:dyDescent="0.25">
      <c r="A42" s="125" t="s">
        <v>11</v>
      </c>
      <c r="B42" s="126"/>
      <c r="C42" s="127"/>
      <c r="D42" s="64" t="s">
        <v>10</v>
      </c>
      <c r="E42" s="64" t="s">
        <v>9</v>
      </c>
      <c r="F42" s="64" t="s">
        <v>8</v>
      </c>
    </row>
    <row r="43" spans="1:6" ht="29.25" customHeight="1" x14ac:dyDescent="0.25">
      <c r="A43" s="106"/>
      <c r="B43" s="107"/>
      <c r="C43" s="108"/>
      <c r="D43" s="8"/>
      <c r="E43" s="8"/>
      <c r="F43" s="8"/>
    </row>
    <row r="44" spans="1:6" ht="29.25" customHeight="1" x14ac:dyDescent="0.25">
      <c r="A44" s="106"/>
      <c r="B44" s="107"/>
      <c r="C44" s="108"/>
      <c r="D44" s="8"/>
      <c r="E44" s="8"/>
      <c r="F44" s="8"/>
    </row>
    <row r="45" spans="1:6" ht="29.25" customHeight="1" x14ac:dyDescent="0.25">
      <c r="A45" s="106"/>
      <c r="B45" s="107"/>
      <c r="C45" s="108"/>
      <c r="D45" s="8"/>
      <c r="E45" s="8"/>
      <c r="F45" s="8"/>
    </row>
    <row r="46" spans="1:6" ht="8.25" customHeight="1" x14ac:dyDescent="0.25">
      <c r="A46" s="7"/>
      <c r="B46" s="7"/>
      <c r="C46" s="7"/>
      <c r="D46" s="6"/>
      <c r="E46" s="6"/>
      <c r="F46" s="6"/>
    </row>
  </sheetData>
  <mergeCells count="31">
    <mergeCell ref="A26:F35"/>
    <mergeCell ref="A1:B1"/>
    <mergeCell ref="C1:D1"/>
    <mergeCell ref="A2:C2"/>
    <mergeCell ref="D2:E2"/>
    <mergeCell ref="A3:C4"/>
    <mergeCell ref="F3:F4"/>
    <mergeCell ref="A8:C8"/>
    <mergeCell ref="A9:C9"/>
    <mergeCell ref="A10:C10"/>
    <mergeCell ref="A18:C18"/>
    <mergeCell ref="A19:C19"/>
    <mergeCell ref="A25:F25"/>
    <mergeCell ref="A22:E22"/>
    <mergeCell ref="A21:E21"/>
    <mergeCell ref="A43:C43"/>
    <mergeCell ref="A44:C44"/>
    <mergeCell ref="A45:C45"/>
    <mergeCell ref="A6:F6"/>
    <mergeCell ref="A37:F37"/>
    <mergeCell ref="A38:F39"/>
    <mergeCell ref="A41:F41"/>
    <mergeCell ref="A42:C42"/>
    <mergeCell ref="A7:C7"/>
    <mergeCell ref="A14:C14"/>
    <mergeCell ref="A11:C11"/>
    <mergeCell ref="A12:C12"/>
    <mergeCell ref="A13:C13"/>
    <mergeCell ref="A17:C17"/>
    <mergeCell ref="A15:C15"/>
    <mergeCell ref="A16:C16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6"/>
  <sheetViews>
    <sheetView view="pageBreakPreview" topLeftCell="G7" zoomScale="83" zoomScaleNormal="85" zoomScaleSheetLayoutView="83" workbookViewId="0">
      <selection activeCell="Q19" sqref="Q19:S19"/>
    </sheetView>
  </sheetViews>
  <sheetFormatPr baseColWidth="10" defaultRowHeight="16.5" x14ac:dyDescent="0.25"/>
  <cols>
    <col min="1" max="4" width="29.85546875" style="25" customWidth="1"/>
    <col min="5" max="5" width="63.85546875" style="25" customWidth="1"/>
    <col min="6" max="6" width="29.85546875" style="25" customWidth="1"/>
    <col min="7" max="8" width="12" style="25" customWidth="1"/>
    <col min="9" max="9" width="19.7109375" style="36" customWidth="1"/>
    <col min="10" max="10" width="21.42578125" style="36" customWidth="1"/>
    <col min="11" max="11" width="30" style="36" customWidth="1"/>
    <col min="12" max="12" width="19.42578125" style="36" bestFit="1" customWidth="1"/>
    <col min="13" max="13" width="29" style="25" bestFit="1" customWidth="1"/>
    <col min="14" max="14" width="2.5703125" style="25" bestFit="1" customWidth="1"/>
    <col min="15" max="15" width="4.28515625" style="25" bestFit="1" customWidth="1"/>
    <col min="16" max="16" width="12.7109375" style="25" bestFit="1" customWidth="1"/>
    <col min="17" max="17" width="14.5703125" style="25" bestFit="1" customWidth="1"/>
    <col min="18" max="18" width="17" style="25" bestFit="1" customWidth="1"/>
    <col min="19" max="19" width="8.140625" style="25" customWidth="1"/>
    <col min="20" max="16384" width="11.42578125" style="25"/>
  </cols>
  <sheetData>
    <row r="1" spans="1:25" s="26" customFormat="1" ht="5.25" customHeight="1" x14ac:dyDescent="0.3">
      <c r="A1" s="27"/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25" s="26" customFormat="1" ht="170.25" customHeight="1" thickBot="1" x14ac:dyDescent="0.35">
      <c r="A2" s="149" t="s">
        <v>136</v>
      </c>
      <c r="B2" s="149"/>
      <c r="C2" s="149"/>
      <c r="D2" s="150"/>
      <c r="E2" s="155" t="s">
        <v>48</v>
      </c>
      <c r="F2" s="156"/>
      <c r="G2" s="156"/>
      <c r="H2" s="156"/>
      <c r="I2" s="160" t="s">
        <v>104</v>
      </c>
      <c r="J2" s="161"/>
      <c r="K2" s="30" t="s">
        <v>49</v>
      </c>
      <c r="L2" s="162"/>
      <c r="M2" s="163"/>
      <c r="N2" s="163"/>
      <c r="O2" s="163"/>
      <c r="P2" s="163"/>
      <c r="Q2" s="163"/>
      <c r="R2" s="164"/>
    </row>
    <row r="3" spans="1:25" s="26" customFormat="1" ht="18" x14ac:dyDescent="0.3">
      <c r="A3" s="151"/>
      <c r="B3" s="151"/>
      <c r="C3" s="151"/>
      <c r="D3" s="152"/>
      <c r="E3" s="165" t="s">
        <v>140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7"/>
      <c r="R3" s="31"/>
    </row>
    <row r="4" spans="1:25" s="26" customFormat="1" ht="19.5" customHeight="1" thickBot="1" x14ac:dyDescent="0.35">
      <c r="A4" s="177" t="s">
        <v>50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8"/>
    </row>
    <row r="5" spans="1:25" s="26" customFormat="1" ht="17.25" thickBot="1" x14ac:dyDescent="0.35">
      <c r="A5" s="190" t="s">
        <v>105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1"/>
      <c r="M5" s="168" t="s">
        <v>51</v>
      </c>
      <c r="N5" s="169"/>
      <c r="O5" s="169"/>
      <c r="P5" s="169"/>
      <c r="Q5" s="169"/>
      <c r="R5" s="170"/>
      <c r="Y5" s="26" t="s">
        <v>76</v>
      </c>
    </row>
    <row r="6" spans="1:25" s="26" customFormat="1" ht="33" customHeight="1" x14ac:dyDescent="0.3">
      <c r="A6" s="192" t="s">
        <v>106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171" t="s">
        <v>52</v>
      </c>
      <c r="N6" s="172"/>
      <c r="O6" s="172"/>
      <c r="P6" s="172"/>
      <c r="Q6" s="172"/>
      <c r="R6" s="173"/>
      <c r="Y6" s="26" t="s">
        <v>75</v>
      </c>
    </row>
    <row r="7" spans="1:25" s="26" customFormat="1" ht="33" customHeight="1" x14ac:dyDescent="0.3">
      <c r="A7" s="194" t="s">
        <v>107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5"/>
      <c r="M7" s="174" t="s">
        <v>53</v>
      </c>
      <c r="N7" s="175"/>
      <c r="O7" s="175"/>
      <c r="P7" s="175"/>
      <c r="Q7" s="175"/>
      <c r="R7" s="176"/>
      <c r="Y7" s="26" t="s">
        <v>74</v>
      </c>
    </row>
    <row r="8" spans="1:25" s="26" customFormat="1" ht="33" customHeight="1" thickBot="1" x14ac:dyDescent="0.35">
      <c r="A8" s="196" t="s">
        <v>54</v>
      </c>
      <c r="B8" s="196"/>
      <c r="C8" s="196"/>
      <c r="D8" s="196"/>
      <c r="E8" s="196"/>
      <c r="F8" s="196"/>
      <c r="G8" s="196"/>
      <c r="H8" s="197"/>
      <c r="I8" s="196"/>
      <c r="J8" s="196"/>
      <c r="K8" s="196"/>
      <c r="L8" s="198"/>
      <c r="M8" s="179" t="s">
        <v>55</v>
      </c>
      <c r="N8" s="180"/>
      <c r="O8" s="180"/>
      <c r="P8" s="180"/>
      <c r="Q8" s="180"/>
      <c r="R8" s="181"/>
      <c r="Y8" s="26" t="s">
        <v>77</v>
      </c>
    </row>
    <row r="9" spans="1:25" s="26" customFormat="1" ht="33" customHeight="1" x14ac:dyDescent="0.3">
      <c r="A9" s="157" t="s">
        <v>71</v>
      </c>
      <c r="B9" s="157" t="s">
        <v>126</v>
      </c>
      <c r="C9" s="153" t="s">
        <v>57</v>
      </c>
      <c r="D9" s="157" t="s">
        <v>73</v>
      </c>
      <c r="E9" s="157" t="s">
        <v>56</v>
      </c>
      <c r="F9" s="157" t="s">
        <v>79</v>
      </c>
      <c r="G9" s="159" t="s">
        <v>80</v>
      </c>
      <c r="H9" s="159"/>
      <c r="I9" s="182" t="s">
        <v>58</v>
      </c>
      <c r="J9" s="182" t="s">
        <v>59</v>
      </c>
      <c r="K9" s="182" t="s">
        <v>60</v>
      </c>
      <c r="L9" s="184" t="s">
        <v>61</v>
      </c>
      <c r="M9" s="157" t="s">
        <v>62</v>
      </c>
      <c r="N9" s="187" t="s">
        <v>63</v>
      </c>
      <c r="O9" s="187"/>
      <c r="P9" s="187"/>
      <c r="Q9" s="182" t="s">
        <v>64</v>
      </c>
      <c r="R9" s="188" t="s">
        <v>72</v>
      </c>
      <c r="Y9" s="26" t="s">
        <v>78</v>
      </c>
    </row>
    <row r="10" spans="1:25" s="33" customFormat="1" ht="36" customHeight="1" x14ac:dyDescent="0.25">
      <c r="A10" s="158"/>
      <c r="B10" s="158"/>
      <c r="C10" s="154"/>
      <c r="D10" s="158"/>
      <c r="E10" s="158"/>
      <c r="F10" s="158"/>
      <c r="G10" s="38" t="s">
        <v>81</v>
      </c>
      <c r="H10" s="38" t="s">
        <v>82</v>
      </c>
      <c r="I10" s="183"/>
      <c r="J10" s="183"/>
      <c r="K10" s="183"/>
      <c r="L10" s="185"/>
      <c r="M10" s="186"/>
      <c r="N10" s="32" t="s">
        <v>65</v>
      </c>
      <c r="O10" s="32" t="s">
        <v>66</v>
      </c>
      <c r="P10" s="32" t="s">
        <v>67</v>
      </c>
      <c r="Q10" s="183"/>
      <c r="R10" s="189"/>
      <c r="Y10" s="33" t="s">
        <v>113</v>
      </c>
    </row>
    <row r="11" spans="1:25" s="26" customFormat="1" ht="76.5" customHeight="1" x14ac:dyDescent="0.3">
      <c r="A11" s="82">
        <v>44470</v>
      </c>
      <c r="B11" s="81" t="s">
        <v>127</v>
      </c>
      <c r="C11" s="81" t="s">
        <v>128</v>
      </c>
      <c r="D11" s="81" t="s">
        <v>91</v>
      </c>
      <c r="E11" s="81" t="s">
        <v>129</v>
      </c>
      <c r="F11" s="75" t="s">
        <v>77</v>
      </c>
      <c r="G11" s="81"/>
      <c r="H11" s="81" t="s">
        <v>130</v>
      </c>
      <c r="I11" s="83" t="s">
        <v>133</v>
      </c>
      <c r="J11" s="76" t="s">
        <v>131</v>
      </c>
      <c r="K11" s="76"/>
      <c r="L11" s="77" t="s">
        <v>132</v>
      </c>
      <c r="M11" s="83"/>
      <c r="N11" s="78"/>
      <c r="O11" s="78"/>
      <c r="P11" s="78">
        <v>1</v>
      </c>
      <c r="Q11" s="79"/>
      <c r="R11" s="80"/>
    </row>
    <row r="12" spans="1:25" s="26" customFormat="1" x14ac:dyDescent="0.3">
      <c r="A12" s="34"/>
      <c r="B12" s="34"/>
      <c r="C12" s="34"/>
      <c r="D12" s="34"/>
      <c r="E12" s="34"/>
      <c r="F12" s="34"/>
      <c r="G12" s="34">
        <f>COUNTIF(G11:G11,"X")</f>
        <v>0</v>
      </c>
      <c r="H12" s="34">
        <f>COUNTIF(H11:H11,"X")</f>
        <v>1</v>
      </c>
      <c r="I12" s="35"/>
      <c r="J12" s="35"/>
      <c r="K12" s="35"/>
      <c r="L12" s="35"/>
      <c r="M12" s="34"/>
      <c r="N12" s="62"/>
      <c r="O12" s="199"/>
      <c r="P12" s="200"/>
      <c r="Q12" s="201"/>
      <c r="R12" s="34"/>
    </row>
    <row r="13" spans="1:25" s="26" customFormat="1" x14ac:dyDescent="0.3">
      <c r="A13" s="34"/>
      <c r="B13" s="34"/>
      <c r="C13" s="34"/>
      <c r="D13" s="34"/>
      <c r="E13" s="34"/>
      <c r="F13" s="34"/>
      <c r="G13" s="213">
        <f>SUM(G12:H12)</f>
        <v>1</v>
      </c>
      <c r="H13" s="213"/>
      <c r="I13" s="36"/>
      <c r="J13" s="36"/>
      <c r="K13" s="35"/>
      <c r="L13" s="35"/>
      <c r="M13" s="34"/>
      <c r="N13" s="60"/>
      <c r="O13" s="199"/>
      <c r="P13" s="200"/>
      <c r="Q13" s="201"/>
      <c r="R13" s="34"/>
    </row>
    <row r="14" spans="1:25" s="26" customFormat="1" x14ac:dyDescent="0.3">
      <c r="A14" s="34"/>
      <c r="B14" s="34"/>
      <c r="C14" s="34"/>
      <c r="D14" s="34"/>
      <c r="E14" s="34"/>
      <c r="F14" s="34"/>
      <c r="G14" s="34"/>
      <c r="H14" s="34"/>
      <c r="I14" s="36"/>
      <c r="J14" s="36"/>
      <c r="K14" s="35"/>
      <c r="L14" s="35"/>
      <c r="M14" s="34"/>
      <c r="N14" s="61"/>
      <c r="O14" s="202"/>
      <c r="P14" s="202"/>
      <c r="Q14" s="202"/>
    </row>
    <row r="15" spans="1:25" s="26" customFormat="1" x14ac:dyDescent="0.3">
      <c r="A15" s="34"/>
      <c r="B15" s="34"/>
      <c r="C15" s="34"/>
      <c r="D15" s="34"/>
      <c r="E15" s="34"/>
      <c r="F15" s="34"/>
      <c r="G15" s="34"/>
      <c r="H15" s="34"/>
      <c r="I15" s="36"/>
      <c r="J15" s="36"/>
      <c r="K15" s="35"/>
      <c r="L15" s="35"/>
      <c r="M15" s="34"/>
      <c r="N15" s="34"/>
      <c r="O15" s="34"/>
      <c r="P15" s="34"/>
      <c r="Q15" s="34"/>
      <c r="R15" s="34"/>
    </row>
    <row r="16" spans="1:25" s="26" customFormat="1" x14ac:dyDescent="0.3">
      <c r="A16" s="34"/>
      <c r="B16" s="34"/>
      <c r="C16" s="34"/>
      <c r="D16" s="34"/>
      <c r="E16" s="34"/>
      <c r="F16" s="34"/>
      <c r="G16" s="34"/>
      <c r="H16" s="34"/>
      <c r="I16" s="36"/>
      <c r="J16" s="36"/>
      <c r="K16" s="35"/>
      <c r="L16" s="35"/>
      <c r="M16" s="34"/>
      <c r="N16" s="34"/>
      <c r="O16" s="34"/>
      <c r="P16" s="34"/>
      <c r="Q16" s="34"/>
      <c r="R16" s="34"/>
    </row>
    <row r="17" spans="1:19" s="26" customFormat="1" x14ac:dyDescent="0.3">
      <c r="A17" s="34"/>
      <c r="B17" s="34"/>
      <c r="C17" s="34"/>
      <c r="D17" s="34"/>
      <c r="E17" s="34"/>
      <c r="F17" s="34"/>
      <c r="G17" s="34"/>
      <c r="H17" s="34"/>
      <c r="I17" s="36"/>
      <c r="J17" s="36"/>
      <c r="K17" s="35"/>
      <c r="L17" s="35"/>
      <c r="M17" s="34"/>
      <c r="N17" s="34"/>
      <c r="O17" s="34"/>
      <c r="P17" s="34"/>
      <c r="Q17" s="34"/>
      <c r="R17" s="34"/>
    </row>
    <row r="18" spans="1:19" s="26" customFormat="1" x14ac:dyDescent="0.3">
      <c r="A18" s="34"/>
      <c r="B18" s="34"/>
      <c r="C18" s="34"/>
      <c r="D18" s="34"/>
      <c r="E18" s="34"/>
      <c r="F18" s="34"/>
      <c r="G18" s="34"/>
      <c r="H18" s="34"/>
      <c r="I18" s="36"/>
      <c r="J18" s="36"/>
      <c r="K18" s="35"/>
      <c r="L18" s="35"/>
      <c r="M18" s="34"/>
      <c r="N18" s="57"/>
      <c r="O18" s="34"/>
      <c r="P18" s="58" t="s">
        <v>108</v>
      </c>
      <c r="Q18" s="214">
        <f>SUM(N11:N11)</f>
        <v>0</v>
      </c>
      <c r="R18" s="215"/>
      <c r="S18" s="216"/>
    </row>
    <row r="19" spans="1:19" s="26" customFormat="1" x14ac:dyDescent="0.3">
      <c r="A19" s="34"/>
      <c r="B19" s="34"/>
      <c r="C19" s="34"/>
      <c r="D19" s="34"/>
      <c r="E19" s="34"/>
      <c r="F19" s="34"/>
      <c r="G19" s="34"/>
      <c r="H19" s="34"/>
      <c r="I19" s="36"/>
      <c r="J19" s="36"/>
      <c r="K19" s="35"/>
      <c r="L19" s="35"/>
      <c r="M19" s="225" t="s">
        <v>109</v>
      </c>
      <c r="N19" s="226"/>
      <c r="O19" s="217">
        <f>SUM(Q18:S20)</f>
        <v>1</v>
      </c>
      <c r="P19" s="37" t="s">
        <v>110</v>
      </c>
      <c r="Q19" s="219">
        <f>SUM(P11:P11)</f>
        <v>1</v>
      </c>
      <c r="R19" s="220"/>
      <c r="S19" s="221"/>
    </row>
    <row r="20" spans="1:19" s="26" customFormat="1" x14ac:dyDescent="0.3">
      <c r="A20" s="34"/>
      <c r="B20" s="34"/>
      <c r="C20" s="34"/>
      <c r="D20" s="34"/>
      <c r="E20" s="34"/>
      <c r="F20" s="34"/>
      <c r="G20" s="34"/>
      <c r="H20" s="34"/>
      <c r="I20" s="36"/>
      <c r="J20" s="36"/>
      <c r="K20" s="35"/>
      <c r="L20" s="35"/>
      <c r="M20" s="225"/>
      <c r="N20" s="226"/>
      <c r="O20" s="218"/>
      <c r="P20" s="45" t="s">
        <v>111</v>
      </c>
      <c r="Q20" s="222">
        <f>COUNT(O11:O11)</f>
        <v>0</v>
      </c>
      <c r="R20" s="223"/>
      <c r="S20" s="224"/>
    </row>
    <row r="21" spans="1:19" s="26" customFormat="1" x14ac:dyDescent="0.3">
      <c r="A21" s="34"/>
      <c r="B21" s="34"/>
      <c r="C21" s="34"/>
      <c r="D21" s="34"/>
      <c r="E21" s="34"/>
      <c r="F21" s="34"/>
      <c r="G21" s="34"/>
      <c r="H21" s="34"/>
      <c r="I21" s="36"/>
      <c r="J21" s="36"/>
      <c r="K21" s="35"/>
      <c r="L21" s="35"/>
      <c r="M21" s="34"/>
      <c r="N21" s="35"/>
      <c r="O21" s="34"/>
    </row>
    <row r="22" spans="1:19" s="26" customFormat="1" x14ac:dyDescent="0.3">
      <c r="A22" s="34"/>
      <c r="B22" s="34"/>
      <c r="C22" s="34"/>
      <c r="D22" s="34"/>
      <c r="E22" s="34"/>
      <c r="F22" s="34"/>
      <c r="G22" s="34"/>
      <c r="H22" s="34"/>
      <c r="I22" s="36"/>
      <c r="J22" s="36"/>
      <c r="K22" s="35"/>
      <c r="L22" s="35"/>
      <c r="M22" s="34"/>
      <c r="N22" s="35"/>
      <c r="O22" s="34"/>
      <c r="P22" s="59" t="s">
        <v>112</v>
      </c>
      <c r="Q22" s="203">
        <f>Q18/O19</f>
        <v>0</v>
      </c>
      <c r="R22" s="204"/>
      <c r="S22" s="205"/>
    </row>
    <row r="23" spans="1:19" s="26" customFormat="1" x14ac:dyDescent="0.3">
      <c r="A23" s="34"/>
      <c r="B23" s="34"/>
      <c r="C23" s="34"/>
      <c r="D23" s="34"/>
      <c r="E23" s="34"/>
      <c r="F23" s="34"/>
      <c r="G23" s="34"/>
      <c r="H23" s="34"/>
      <c r="I23" s="36"/>
      <c r="J23" s="36"/>
      <c r="K23" s="35"/>
      <c r="L23" s="35"/>
      <c r="M23" s="34"/>
      <c r="N23" s="35"/>
      <c r="O23" s="34"/>
      <c r="P23" s="37" t="s">
        <v>68</v>
      </c>
      <c r="Q23" s="206">
        <f>Q19/O19</f>
        <v>1</v>
      </c>
      <c r="R23" s="207"/>
      <c r="S23" s="208"/>
    </row>
    <row r="24" spans="1:19" s="26" customFormat="1" x14ac:dyDescent="0.3">
      <c r="A24" s="34"/>
      <c r="B24" s="34"/>
      <c r="C24" s="34"/>
      <c r="D24" s="34"/>
      <c r="E24" s="34"/>
      <c r="F24" s="34"/>
      <c r="G24" s="34"/>
      <c r="H24" s="34"/>
      <c r="I24" s="36"/>
      <c r="J24" s="36"/>
      <c r="K24" s="35"/>
      <c r="L24" s="35"/>
      <c r="M24" s="34"/>
      <c r="N24" s="35"/>
      <c r="O24" s="34"/>
      <c r="P24" s="45" t="s">
        <v>69</v>
      </c>
      <c r="Q24" s="209">
        <f>Q20/O19</f>
        <v>0</v>
      </c>
      <c r="R24" s="210"/>
      <c r="S24" s="211"/>
    </row>
    <row r="25" spans="1:19" s="26" customFormat="1" x14ac:dyDescent="0.3">
      <c r="A25" s="34"/>
      <c r="B25" s="34"/>
      <c r="C25" s="34"/>
      <c r="D25" s="34"/>
      <c r="E25" s="34"/>
      <c r="F25" s="34"/>
      <c r="G25" s="34"/>
      <c r="H25" s="34"/>
      <c r="I25" s="36"/>
      <c r="J25" s="36"/>
      <c r="K25" s="35"/>
      <c r="L25" s="35"/>
      <c r="M25" s="34"/>
      <c r="N25" s="35"/>
      <c r="O25" s="34"/>
      <c r="P25" s="26" t="s">
        <v>70</v>
      </c>
      <c r="Q25" s="212">
        <f>Q22+Q23+Q24</f>
        <v>1</v>
      </c>
      <c r="R25" s="212"/>
      <c r="S25" s="212"/>
    </row>
    <row r="26" spans="1:19" s="26" customFormat="1" x14ac:dyDescent="0.3">
      <c r="A26" s="34"/>
      <c r="B26" s="34"/>
      <c r="C26" s="34"/>
      <c r="D26" s="34"/>
      <c r="E26" s="34"/>
      <c r="F26" s="34"/>
      <c r="G26" s="34"/>
      <c r="H26" s="34"/>
      <c r="I26" s="36"/>
      <c r="J26" s="36"/>
      <c r="K26" s="35"/>
      <c r="L26" s="35"/>
      <c r="M26" s="34"/>
      <c r="N26" s="34"/>
      <c r="O26" s="34"/>
      <c r="P26" s="34"/>
      <c r="Q26" s="34"/>
      <c r="R26" s="34"/>
    </row>
    <row r="27" spans="1:19" s="26" customFormat="1" x14ac:dyDescent="0.3">
      <c r="A27" s="34"/>
      <c r="B27" s="34"/>
      <c r="C27" s="34"/>
      <c r="D27" s="34"/>
      <c r="E27" s="34"/>
      <c r="F27" s="34"/>
      <c r="G27" s="34"/>
      <c r="H27" s="34"/>
      <c r="I27" s="36"/>
      <c r="J27" s="36"/>
      <c r="K27" s="35"/>
      <c r="L27" s="35"/>
      <c r="M27" s="34"/>
      <c r="N27" s="34"/>
      <c r="O27" s="34"/>
      <c r="P27" s="34"/>
      <c r="Q27" s="34"/>
      <c r="R27" s="34"/>
    </row>
    <row r="28" spans="1:19" s="26" customFormat="1" x14ac:dyDescent="0.3">
      <c r="A28" s="34"/>
      <c r="B28" s="34"/>
      <c r="C28" s="34"/>
      <c r="D28" s="34"/>
      <c r="E28" s="34"/>
      <c r="F28" s="34"/>
      <c r="G28" s="34"/>
      <c r="H28" s="34"/>
      <c r="I28" s="36"/>
      <c r="J28" s="36"/>
      <c r="K28" s="35"/>
      <c r="L28" s="35"/>
      <c r="M28" s="34"/>
      <c r="N28" s="34"/>
      <c r="O28" s="34"/>
      <c r="P28" s="34"/>
      <c r="Q28" s="34"/>
      <c r="R28" s="34"/>
    </row>
    <row r="29" spans="1:19" s="26" customFormat="1" x14ac:dyDescent="0.3">
      <c r="A29" s="34"/>
      <c r="B29" s="34"/>
      <c r="C29" s="34"/>
      <c r="D29" s="34"/>
      <c r="E29" s="34"/>
      <c r="F29" s="34"/>
      <c r="G29" s="34"/>
      <c r="H29" s="34"/>
      <c r="I29" s="36"/>
      <c r="J29" s="36"/>
      <c r="K29" s="35"/>
      <c r="L29" s="35"/>
      <c r="M29" s="34"/>
      <c r="N29" s="34"/>
      <c r="O29" s="34"/>
      <c r="P29" s="34"/>
      <c r="Q29" s="34"/>
      <c r="R29" s="34"/>
    </row>
    <row r="30" spans="1:19" s="26" customFormat="1" x14ac:dyDescent="0.3">
      <c r="A30" s="34"/>
      <c r="B30" s="34"/>
      <c r="C30" s="34"/>
      <c r="D30" s="34"/>
      <c r="E30" s="34"/>
      <c r="F30" s="34"/>
      <c r="G30" s="34"/>
      <c r="H30" s="34"/>
      <c r="I30" s="36"/>
      <c r="J30" s="36"/>
      <c r="K30" s="35"/>
      <c r="L30" s="35"/>
      <c r="M30" s="34"/>
      <c r="N30" s="34"/>
      <c r="O30" s="34"/>
      <c r="P30" s="34"/>
      <c r="Q30" s="34"/>
      <c r="R30" s="34"/>
    </row>
    <row r="31" spans="1:19" s="26" customFormat="1" x14ac:dyDescent="0.3">
      <c r="A31" s="34"/>
      <c r="B31" s="34"/>
      <c r="C31" s="34"/>
      <c r="D31" s="34"/>
      <c r="E31" s="34"/>
      <c r="F31" s="34"/>
      <c r="G31" s="34"/>
      <c r="H31" s="34"/>
      <c r="I31" s="36"/>
      <c r="J31" s="36"/>
      <c r="K31" s="35"/>
      <c r="L31" s="35"/>
      <c r="M31" s="34"/>
      <c r="N31" s="34"/>
      <c r="O31" s="34"/>
      <c r="P31" s="34"/>
      <c r="Q31" s="34"/>
      <c r="R31" s="34"/>
    </row>
    <row r="32" spans="1:19" s="26" customFormat="1" x14ac:dyDescent="0.3">
      <c r="A32" s="34"/>
      <c r="B32" s="34"/>
      <c r="C32" s="34"/>
      <c r="D32" s="34"/>
      <c r="E32" s="34"/>
      <c r="F32" s="34"/>
      <c r="G32" s="34"/>
      <c r="H32" s="34"/>
      <c r="I32" s="35"/>
      <c r="J32" s="35"/>
      <c r="K32" s="35"/>
      <c r="L32" s="35"/>
      <c r="M32" s="34"/>
      <c r="N32" s="34"/>
      <c r="O32" s="34"/>
      <c r="P32" s="34"/>
      <c r="Q32" s="34"/>
      <c r="R32" s="34"/>
    </row>
    <row r="33" spans="1:18" s="26" customFormat="1" x14ac:dyDescent="0.3">
      <c r="A33" s="34"/>
      <c r="B33" s="34"/>
      <c r="C33" s="34"/>
      <c r="D33" s="34"/>
      <c r="E33" s="34"/>
      <c r="F33" s="34"/>
      <c r="G33" s="34"/>
      <c r="H33" s="34"/>
      <c r="I33" s="35"/>
      <c r="J33" s="35"/>
      <c r="K33" s="35"/>
      <c r="L33" s="35"/>
      <c r="M33" s="34"/>
      <c r="N33" s="34"/>
      <c r="O33" s="34"/>
      <c r="P33" s="34"/>
      <c r="Q33" s="34"/>
      <c r="R33" s="34"/>
    </row>
    <row r="34" spans="1:18" s="26" customFormat="1" x14ac:dyDescent="0.3">
      <c r="I34" s="36"/>
      <c r="J34" s="36"/>
      <c r="K34" s="36"/>
      <c r="L34" s="36"/>
    </row>
    <row r="35" spans="1:18" s="26" customFormat="1" x14ac:dyDescent="0.3">
      <c r="I35" s="36"/>
      <c r="J35" s="36"/>
      <c r="K35" s="36"/>
      <c r="L35" s="36"/>
    </row>
    <row r="36" spans="1:18" s="26" customFormat="1" x14ac:dyDescent="0.3">
      <c r="I36" s="36"/>
      <c r="J36" s="36"/>
      <c r="K36" s="36"/>
      <c r="L36" s="36"/>
    </row>
    <row r="37" spans="1:18" s="26" customFormat="1" x14ac:dyDescent="0.3">
      <c r="I37" s="36"/>
      <c r="J37" s="36"/>
      <c r="K37" s="36"/>
      <c r="L37" s="36"/>
    </row>
    <row r="38" spans="1:18" s="26" customFormat="1" x14ac:dyDescent="0.3">
      <c r="I38" s="36"/>
      <c r="J38" s="36"/>
      <c r="K38" s="36"/>
      <c r="L38" s="36"/>
    </row>
    <row r="39" spans="1:18" s="26" customFormat="1" x14ac:dyDescent="0.3">
      <c r="I39" s="36"/>
      <c r="J39" s="36"/>
      <c r="K39" s="36"/>
      <c r="L39" s="36"/>
    </row>
    <row r="40" spans="1:18" s="26" customFormat="1" x14ac:dyDescent="0.3">
      <c r="I40" s="36"/>
      <c r="J40" s="36"/>
      <c r="K40" s="36"/>
      <c r="L40" s="36"/>
    </row>
    <row r="41" spans="1:18" s="26" customFormat="1" x14ac:dyDescent="0.3">
      <c r="I41" s="36"/>
      <c r="J41" s="36"/>
      <c r="K41" s="36"/>
      <c r="L41" s="36"/>
    </row>
    <row r="42" spans="1:18" s="26" customFormat="1" x14ac:dyDescent="0.3">
      <c r="I42" s="36"/>
      <c r="J42" s="36"/>
      <c r="K42" s="36"/>
      <c r="L42" s="36"/>
    </row>
    <row r="43" spans="1:18" s="26" customFormat="1" x14ac:dyDescent="0.3">
      <c r="I43" s="36"/>
      <c r="J43" s="36"/>
      <c r="K43" s="36"/>
      <c r="L43" s="36"/>
    </row>
    <row r="44" spans="1:18" s="26" customFormat="1" x14ac:dyDescent="0.3">
      <c r="I44" s="36"/>
      <c r="J44" s="36"/>
      <c r="K44" s="36"/>
      <c r="L44" s="36"/>
    </row>
    <row r="45" spans="1:18" s="26" customFormat="1" x14ac:dyDescent="0.3">
      <c r="I45" s="36"/>
      <c r="J45" s="36"/>
      <c r="K45" s="36"/>
      <c r="L45" s="36"/>
    </row>
    <row r="46" spans="1:18" s="26" customFormat="1" x14ac:dyDescent="0.3">
      <c r="I46" s="36"/>
      <c r="J46" s="36"/>
      <c r="K46" s="36"/>
      <c r="L46" s="36"/>
    </row>
    <row r="47" spans="1:18" s="26" customFormat="1" x14ac:dyDescent="0.3">
      <c r="I47" s="36"/>
      <c r="J47" s="36"/>
      <c r="K47" s="36"/>
      <c r="L47" s="36"/>
    </row>
    <row r="48" spans="1:18" s="26" customFormat="1" x14ac:dyDescent="0.3">
      <c r="I48" s="36"/>
      <c r="J48" s="36"/>
      <c r="K48" s="36"/>
      <c r="L48" s="36"/>
    </row>
    <row r="49" spans="9:12" s="26" customFormat="1" x14ac:dyDescent="0.3">
      <c r="I49" s="36"/>
      <c r="J49" s="36"/>
      <c r="K49" s="36"/>
      <c r="L49" s="36"/>
    </row>
    <row r="50" spans="9:12" s="26" customFormat="1" x14ac:dyDescent="0.3">
      <c r="I50" s="36"/>
      <c r="J50" s="36"/>
      <c r="K50" s="36"/>
      <c r="L50" s="36"/>
    </row>
    <row r="51" spans="9:12" s="26" customFormat="1" x14ac:dyDescent="0.3">
      <c r="I51" s="36"/>
      <c r="J51" s="36"/>
      <c r="K51" s="36"/>
      <c r="L51" s="36"/>
    </row>
    <row r="52" spans="9:12" s="26" customFormat="1" x14ac:dyDescent="0.3">
      <c r="I52" s="36"/>
      <c r="J52" s="36"/>
      <c r="K52" s="36"/>
      <c r="L52" s="36"/>
    </row>
    <row r="53" spans="9:12" s="26" customFormat="1" x14ac:dyDescent="0.3">
      <c r="I53" s="36"/>
      <c r="J53" s="36"/>
      <c r="K53" s="36"/>
      <c r="L53" s="36"/>
    </row>
    <row r="54" spans="9:12" s="26" customFormat="1" x14ac:dyDescent="0.3">
      <c r="I54" s="36"/>
      <c r="J54" s="36"/>
      <c r="K54" s="36"/>
      <c r="L54" s="36"/>
    </row>
    <row r="55" spans="9:12" s="26" customFormat="1" x14ac:dyDescent="0.3">
      <c r="I55" s="36"/>
      <c r="J55" s="36"/>
      <c r="K55" s="36"/>
      <c r="L55" s="36"/>
    </row>
    <row r="56" spans="9:12" s="26" customFormat="1" x14ac:dyDescent="0.3">
      <c r="I56" s="36"/>
      <c r="J56" s="36"/>
      <c r="K56" s="36"/>
      <c r="L56" s="36"/>
    </row>
    <row r="57" spans="9:12" s="26" customFormat="1" x14ac:dyDescent="0.3">
      <c r="I57" s="36"/>
      <c r="J57" s="36"/>
      <c r="K57" s="36"/>
      <c r="L57" s="36"/>
    </row>
    <row r="58" spans="9:12" s="26" customFormat="1" x14ac:dyDescent="0.3">
      <c r="I58" s="36"/>
      <c r="J58" s="36"/>
      <c r="K58" s="36"/>
      <c r="L58" s="36"/>
    </row>
    <row r="59" spans="9:12" s="26" customFormat="1" x14ac:dyDescent="0.3">
      <c r="I59" s="36"/>
      <c r="J59" s="36"/>
      <c r="K59" s="36"/>
      <c r="L59" s="36"/>
    </row>
    <row r="60" spans="9:12" s="26" customFormat="1" x14ac:dyDescent="0.3">
      <c r="I60" s="36"/>
      <c r="J60" s="36"/>
      <c r="K60" s="36"/>
      <c r="L60" s="36"/>
    </row>
    <row r="61" spans="9:12" s="26" customFormat="1" x14ac:dyDescent="0.3">
      <c r="I61" s="36"/>
      <c r="J61" s="36"/>
      <c r="K61" s="36"/>
      <c r="L61" s="36"/>
    </row>
    <row r="62" spans="9:12" s="26" customFormat="1" x14ac:dyDescent="0.3">
      <c r="I62" s="36"/>
      <c r="J62" s="36"/>
      <c r="K62" s="36"/>
      <c r="L62" s="36"/>
    </row>
    <row r="63" spans="9:12" s="26" customFormat="1" x14ac:dyDescent="0.3">
      <c r="I63" s="36"/>
      <c r="J63" s="36"/>
      <c r="K63" s="36"/>
      <c r="L63" s="36"/>
    </row>
    <row r="64" spans="9:12" s="26" customFormat="1" x14ac:dyDescent="0.3">
      <c r="I64" s="36"/>
      <c r="J64" s="36"/>
      <c r="K64" s="36"/>
      <c r="L64" s="36"/>
    </row>
    <row r="65" spans="9:12" s="26" customFormat="1" x14ac:dyDescent="0.3">
      <c r="I65" s="36"/>
      <c r="J65" s="36"/>
      <c r="K65" s="36"/>
      <c r="L65" s="36"/>
    </row>
    <row r="66" spans="9:12" s="26" customFormat="1" x14ac:dyDescent="0.3">
      <c r="I66" s="36"/>
      <c r="J66" s="36"/>
      <c r="K66" s="36"/>
      <c r="L66" s="36"/>
    </row>
  </sheetData>
  <mergeCells count="42">
    <mergeCell ref="Q22:S22"/>
    <mergeCell ref="Q23:S23"/>
    <mergeCell ref="Q24:S24"/>
    <mergeCell ref="Q25:S25"/>
    <mergeCell ref="G13:H13"/>
    <mergeCell ref="Q18:S18"/>
    <mergeCell ref="O19:O20"/>
    <mergeCell ref="Q19:S19"/>
    <mergeCell ref="Q20:S20"/>
    <mergeCell ref="M19:N20"/>
    <mergeCell ref="O12:Q12"/>
    <mergeCell ref="O13:Q13"/>
    <mergeCell ref="O14:Q14"/>
    <mergeCell ref="A9:A10"/>
    <mergeCell ref="Q9:Q10"/>
    <mergeCell ref="M7:R7"/>
    <mergeCell ref="A4:R4"/>
    <mergeCell ref="D9:D10"/>
    <mergeCell ref="M8:R8"/>
    <mergeCell ref="E9:E10"/>
    <mergeCell ref="I9:I10"/>
    <mergeCell ref="J9:J10"/>
    <mergeCell ref="K9:K10"/>
    <mergeCell ref="L9:L10"/>
    <mergeCell ref="M9:M10"/>
    <mergeCell ref="N9:P9"/>
    <mergeCell ref="R9:R10"/>
    <mergeCell ref="A5:L5"/>
    <mergeCell ref="A6:L6"/>
    <mergeCell ref="A7:L7"/>
    <mergeCell ref="A8:L8"/>
    <mergeCell ref="I2:J2"/>
    <mergeCell ref="L2:R2"/>
    <mergeCell ref="E3:Q3"/>
    <mergeCell ref="M5:R5"/>
    <mergeCell ref="M6:R6"/>
    <mergeCell ref="A2:D3"/>
    <mergeCell ref="C9:C10"/>
    <mergeCell ref="E2:H2"/>
    <mergeCell ref="B9:B10"/>
    <mergeCell ref="F9:F10"/>
    <mergeCell ref="G9:H9"/>
  </mergeCells>
  <conditionalFormatting sqref="L11">
    <cfRule type="cellIs" dxfId="13" priority="54" stopIfTrue="1" operator="equal">
      <formula>"BAJA"</formula>
    </cfRule>
    <cfRule type="cellIs" dxfId="12" priority="55" stopIfTrue="1" operator="equal">
      <formula>"MEDIA"</formula>
    </cfRule>
    <cfRule type="cellIs" dxfId="11" priority="56" stopIfTrue="1" operator="equal">
      <formula>"ALTA"</formula>
    </cfRule>
  </conditionalFormatting>
  <conditionalFormatting sqref="L11">
    <cfRule type="containsText" dxfId="10" priority="51" stopIfTrue="1" operator="containsText" text="POSTERIOR">
      <formula>NOT(ISERROR(SEARCH("POSTERIOR",L11)))</formula>
    </cfRule>
    <cfRule type="cellIs" dxfId="9" priority="53" stopIfTrue="1" operator="equal">
      <formula>"POSTERIOR"</formula>
    </cfRule>
  </conditionalFormatting>
  <conditionalFormatting sqref="L11">
    <cfRule type="cellIs" dxfId="8" priority="52" stopIfTrue="1" operator="equal">
      <formula>"POSTERIOR"</formula>
    </cfRule>
  </conditionalFormatting>
  <conditionalFormatting sqref="L11">
    <cfRule type="containsText" dxfId="7" priority="50" stopIfTrue="1" operator="containsText" text="PRONTA">
      <formula>NOT(ISERROR(SEARCH("PRONTA",L11)))</formula>
    </cfRule>
  </conditionalFormatting>
  <conditionalFormatting sqref="L11">
    <cfRule type="containsText" dxfId="6" priority="49" stopIfTrue="1" operator="containsText" text="INMEDIATA">
      <formula>NOT(ISERROR(SEARCH("INMEDIATA",L11)))</formula>
    </cfRule>
  </conditionalFormatting>
  <conditionalFormatting sqref="N11">
    <cfRule type="cellIs" dxfId="5" priority="48" stopIfTrue="1" operator="equal">
      <formula>1</formula>
    </cfRule>
  </conditionalFormatting>
  <conditionalFormatting sqref="O11">
    <cfRule type="cellIs" dxfId="4" priority="47" stopIfTrue="1" operator="equal">
      <formula>1</formula>
    </cfRule>
  </conditionalFormatting>
  <conditionalFormatting sqref="P11">
    <cfRule type="cellIs" dxfId="3" priority="46" stopIfTrue="1" operator="equal">
      <formula>1</formula>
    </cfRule>
  </conditionalFormatting>
  <conditionalFormatting sqref="R11">
    <cfRule type="cellIs" dxfId="2" priority="42" stopIfTrue="1" operator="between">
      <formula>0.91</formula>
      <formula>100</formula>
    </cfRule>
    <cfRule type="cellIs" priority="43" stopIfTrue="1" operator="between">
      <formula>0.91</formula>
      <formula>1</formula>
    </cfRule>
    <cfRule type="cellIs" dxfId="1" priority="44" stopIfTrue="1" operator="between">
      <formula>0.81</formula>
      <formula>0.9</formula>
    </cfRule>
    <cfRule type="cellIs" dxfId="0" priority="45" stopIfTrue="1" operator="between">
      <formula>0.01</formula>
      <formula>0.8</formula>
    </cfRule>
  </conditionalFormatting>
  <dataValidations count="1">
    <dataValidation type="list" allowBlank="1" showInputMessage="1" showErrorMessage="1" sqref="F11" xr:uid="{00000000-0002-0000-0200-000000000000}">
      <formula1>$Y$5:$Y$10</formula1>
    </dataValidation>
  </dataValidations>
  <printOptions horizontalCentered="1" verticalCentered="1"/>
  <pageMargins left="0.78740157480314965" right="0.55118110236220474" top="0.51181102362204722" bottom="0.59055118110236227" header="0" footer="0.59055118110236227"/>
  <pageSetup scale="21" orientation="landscape" horizontalDpi="360" verticalDpi="360" r:id="rId1"/>
  <headerFooter alignWithMargins="0"/>
  <rowBreaks count="1" manualBreakCount="1">
    <brk id="22" max="2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workbookViewId="0">
      <selection activeCell="C8" sqref="C8"/>
    </sheetView>
  </sheetViews>
  <sheetFormatPr baseColWidth="10" defaultRowHeight="15" x14ac:dyDescent="0.25"/>
  <cols>
    <col min="2" max="2" width="19.5703125" customWidth="1"/>
    <col min="3" max="3" width="17" customWidth="1"/>
    <col min="4" max="4" width="30.5703125" customWidth="1"/>
    <col min="5" max="5" width="20" customWidth="1"/>
    <col min="6" max="6" width="19" customWidth="1"/>
  </cols>
  <sheetData>
    <row r="1" spans="1:6" s="5" customFormat="1" ht="45.75" customHeight="1" x14ac:dyDescent="0.25">
      <c r="A1" s="135" t="s">
        <v>29</v>
      </c>
      <c r="B1" s="135"/>
      <c r="C1" s="136" t="s">
        <v>117</v>
      </c>
      <c r="D1" s="136"/>
      <c r="E1" s="22" t="s">
        <v>27</v>
      </c>
      <c r="F1" s="21">
        <v>2021</v>
      </c>
    </row>
    <row r="2" spans="1:6" s="5" customFormat="1" ht="13.5" thickBot="1" x14ac:dyDescent="0.3">
      <c r="A2" s="137" t="s">
        <v>26</v>
      </c>
      <c r="B2" s="138"/>
      <c r="C2" s="138"/>
      <c r="D2" s="139" t="s">
        <v>25</v>
      </c>
      <c r="E2" s="140"/>
      <c r="F2" s="20" t="s">
        <v>24</v>
      </c>
    </row>
    <row r="3" spans="1:6" s="5" customFormat="1" ht="13.5" thickBot="1" x14ac:dyDescent="0.3">
      <c r="A3" s="141" t="s">
        <v>83</v>
      </c>
      <c r="B3" s="142"/>
      <c r="C3" s="143"/>
      <c r="D3" s="18" t="s">
        <v>22</v>
      </c>
      <c r="E3" s="18" t="s">
        <v>21</v>
      </c>
      <c r="F3" s="147" t="s">
        <v>91</v>
      </c>
    </row>
    <row r="4" spans="1:6" s="5" customFormat="1" ht="106.5" customHeight="1" thickBot="1" x14ac:dyDescent="0.3">
      <c r="A4" s="248"/>
      <c r="B4" s="249"/>
      <c r="C4" s="250"/>
      <c r="D4" s="19" t="s">
        <v>90</v>
      </c>
      <c r="E4" s="46" t="s">
        <v>18</v>
      </c>
      <c r="F4" s="238"/>
    </row>
    <row r="5" spans="1:6" x14ac:dyDescent="0.25">
      <c r="A5" s="48"/>
      <c r="B5" s="49"/>
      <c r="C5" s="49"/>
      <c r="D5" s="49"/>
      <c r="E5" s="49"/>
      <c r="F5" s="50"/>
    </row>
    <row r="6" spans="1:6" ht="15.75" thickBot="1" x14ac:dyDescent="0.3">
      <c r="A6" s="230" t="s">
        <v>89</v>
      </c>
      <c r="B6" s="231"/>
      <c r="C6" s="231"/>
      <c r="D6" s="23"/>
      <c r="E6" s="23"/>
      <c r="F6" s="51"/>
    </row>
    <row r="7" spans="1:6" ht="21.75" customHeight="1" x14ac:dyDescent="0.25">
      <c r="A7" s="239" t="s">
        <v>84</v>
      </c>
      <c r="B7" s="240"/>
      <c r="C7" s="40">
        <f>CONSOLIDADO!Q18/CONSOLIDADO!O19</f>
        <v>0</v>
      </c>
      <c r="D7" s="39"/>
      <c r="E7" s="23"/>
      <c r="F7" s="51"/>
    </row>
    <row r="8" spans="1:6" ht="21.75" customHeight="1" x14ac:dyDescent="0.25">
      <c r="A8" s="241" t="s">
        <v>85</v>
      </c>
      <c r="B8" s="242"/>
      <c r="C8" s="41">
        <f>CONSOLIDADO!Q19/CONSOLIDADO!O19</f>
        <v>1</v>
      </c>
      <c r="D8" s="39"/>
      <c r="E8" s="23"/>
      <c r="F8" s="51"/>
    </row>
    <row r="9" spans="1:6" ht="21.75" customHeight="1" thickBot="1" x14ac:dyDescent="0.3">
      <c r="A9" s="243" t="s">
        <v>86</v>
      </c>
      <c r="B9" s="244"/>
      <c r="C9" s="42">
        <f>CONSOLIDADO!Q20/CONSOLIDADO!O19</f>
        <v>0</v>
      </c>
      <c r="D9" s="39"/>
      <c r="E9" s="23"/>
      <c r="F9" s="51"/>
    </row>
    <row r="10" spans="1:6" x14ac:dyDescent="0.25">
      <c r="A10" s="52"/>
      <c r="B10" s="47"/>
      <c r="C10" s="23"/>
      <c r="D10" s="23"/>
      <c r="E10" s="23"/>
      <c r="F10" s="51"/>
    </row>
    <row r="11" spans="1:6" x14ac:dyDescent="0.25">
      <c r="A11" s="52"/>
      <c r="B11" s="23"/>
      <c r="C11" s="23"/>
      <c r="D11" s="23"/>
      <c r="E11" s="23"/>
      <c r="F11" s="51"/>
    </row>
    <row r="12" spans="1:6" x14ac:dyDescent="0.25">
      <c r="A12" s="52"/>
      <c r="B12" s="23"/>
      <c r="C12" s="23"/>
      <c r="D12" s="23"/>
      <c r="E12" s="23"/>
      <c r="F12" s="51"/>
    </row>
    <row r="13" spans="1:6" x14ac:dyDescent="0.25">
      <c r="A13" s="52"/>
      <c r="B13" s="23"/>
      <c r="C13" s="23"/>
      <c r="D13" s="23"/>
      <c r="E13" s="23"/>
      <c r="F13" s="51"/>
    </row>
    <row r="14" spans="1:6" x14ac:dyDescent="0.25">
      <c r="A14" s="52"/>
      <c r="B14" s="23"/>
      <c r="C14" s="23"/>
      <c r="D14" s="23"/>
      <c r="E14" s="23"/>
      <c r="F14" s="51"/>
    </row>
    <row r="15" spans="1:6" x14ac:dyDescent="0.25">
      <c r="A15" s="52"/>
      <c r="B15" s="23"/>
      <c r="C15" s="23"/>
      <c r="D15" s="23"/>
      <c r="E15" s="23"/>
      <c r="F15" s="51"/>
    </row>
    <row r="16" spans="1:6" x14ac:dyDescent="0.25">
      <c r="A16" s="52"/>
      <c r="B16" s="23"/>
      <c r="C16" s="23"/>
      <c r="D16" s="23"/>
      <c r="E16" s="23"/>
      <c r="F16" s="51"/>
    </row>
    <row r="17" spans="1:6" ht="15.75" thickBot="1" x14ac:dyDescent="0.3">
      <c r="A17" s="52"/>
      <c r="B17" s="23"/>
      <c r="C17" s="23"/>
      <c r="D17" s="23"/>
      <c r="E17" s="23"/>
      <c r="F17" s="51"/>
    </row>
    <row r="18" spans="1:6" ht="15.75" thickBot="1" x14ac:dyDescent="0.3">
      <c r="A18" s="245" t="s">
        <v>13</v>
      </c>
      <c r="B18" s="246"/>
      <c r="C18" s="246"/>
      <c r="D18" s="246"/>
      <c r="E18" s="246"/>
      <c r="F18" s="247"/>
    </row>
    <row r="19" spans="1:6" ht="15" customHeight="1" x14ac:dyDescent="0.25">
      <c r="A19" s="116"/>
      <c r="B19" s="117"/>
      <c r="C19" s="117"/>
      <c r="D19" s="117"/>
      <c r="E19" s="117"/>
      <c r="F19" s="118"/>
    </row>
    <row r="20" spans="1:6" ht="54.75" customHeight="1" thickBot="1" x14ac:dyDescent="0.3">
      <c r="A20" s="119"/>
      <c r="B20" s="120"/>
      <c r="C20" s="120"/>
      <c r="D20" s="120"/>
      <c r="E20" s="120"/>
      <c r="F20" s="121"/>
    </row>
    <row r="21" spans="1:6" x14ac:dyDescent="0.25">
      <c r="A21" s="52"/>
      <c r="B21" s="23"/>
      <c r="C21" s="23"/>
      <c r="D21" s="23"/>
      <c r="E21" s="23"/>
      <c r="F21" s="51"/>
    </row>
    <row r="22" spans="1:6" x14ac:dyDescent="0.25">
      <c r="A22" s="232" t="s">
        <v>88</v>
      </c>
      <c r="B22" s="233"/>
      <c r="C22" s="234"/>
      <c r="D22" s="23"/>
      <c r="E22" s="23"/>
      <c r="F22" s="51"/>
    </row>
    <row r="23" spans="1:6" x14ac:dyDescent="0.25">
      <c r="A23" s="53" t="s">
        <v>82</v>
      </c>
      <c r="B23" s="44">
        <f>CONSOLIDADO!H12</f>
        <v>1</v>
      </c>
      <c r="C23" s="43"/>
      <c r="D23" s="23"/>
      <c r="E23" s="23"/>
      <c r="F23" s="51"/>
    </row>
    <row r="24" spans="1:6" x14ac:dyDescent="0.25">
      <c r="A24" s="53" t="s">
        <v>87</v>
      </c>
      <c r="B24" s="44">
        <f>CONSOLIDADO!G12</f>
        <v>0</v>
      </c>
      <c r="C24" s="43"/>
      <c r="D24" s="23"/>
      <c r="E24" s="23"/>
      <c r="F24" s="51"/>
    </row>
    <row r="25" spans="1:6" x14ac:dyDescent="0.25">
      <c r="A25" s="52"/>
      <c r="B25" s="23"/>
      <c r="C25" s="23"/>
      <c r="D25" s="23"/>
      <c r="E25" s="23"/>
      <c r="F25" s="51"/>
    </row>
    <row r="26" spans="1:6" x14ac:dyDescent="0.25">
      <c r="A26" s="52"/>
      <c r="B26" s="23"/>
      <c r="C26" s="23"/>
      <c r="D26" s="23"/>
      <c r="E26" s="23"/>
      <c r="F26" s="51"/>
    </row>
    <row r="27" spans="1:6" x14ac:dyDescent="0.25">
      <c r="A27" s="52"/>
      <c r="B27" s="23"/>
      <c r="C27" s="23"/>
      <c r="D27" s="23"/>
      <c r="E27" s="23"/>
      <c r="F27" s="51"/>
    </row>
    <row r="28" spans="1:6" x14ac:dyDescent="0.25">
      <c r="A28" s="52"/>
      <c r="B28" s="23"/>
      <c r="C28" s="23"/>
      <c r="D28" s="23"/>
      <c r="E28" s="23"/>
      <c r="F28" s="51"/>
    </row>
    <row r="29" spans="1:6" x14ac:dyDescent="0.25">
      <c r="A29" s="52"/>
      <c r="B29" s="23"/>
      <c r="C29" s="23"/>
      <c r="D29" s="23"/>
      <c r="E29" s="23"/>
      <c r="F29" s="51"/>
    </row>
    <row r="30" spans="1:6" x14ac:dyDescent="0.25">
      <c r="A30" s="52"/>
      <c r="B30" s="23"/>
      <c r="C30" s="23"/>
      <c r="D30" s="23"/>
      <c r="E30" s="23"/>
      <c r="F30" s="51"/>
    </row>
    <row r="31" spans="1:6" x14ac:dyDescent="0.25">
      <c r="A31" s="52"/>
      <c r="B31" s="23"/>
      <c r="C31" s="23"/>
      <c r="D31" s="23"/>
      <c r="E31" s="23"/>
      <c r="F31" s="51"/>
    </row>
    <row r="32" spans="1:6" x14ac:dyDescent="0.25">
      <c r="A32" s="52"/>
      <c r="B32" s="23"/>
      <c r="C32" s="23"/>
      <c r="D32" s="23"/>
      <c r="E32" s="23"/>
      <c r="F32" s="51"/>
    </row>
    <row r="33" spans="1:6" x14ac:dyDescent="0.25">
      <c r="A33" s="52"/>
      <c r="B33" s="23"/>
      <c r="C33" s="23"/>
      <c r="D33" s="23"/>
      <c r="E33" s="23"/>
      <c r="F33" s="51"/>
    </row>
    <row r="34" spans="1:6" x14ac:dyDescent="0.25">
      <c r="A34" s="52"/>
      <c r="B34" s="23"/>
      <c r="C34" s="23"/>
      <c r="D34" s="23"/>
      <c r="E34" s="23"/>
      <c r="F34" s="51"/>
    </row>
    <row r="35" spans="1:6" ht="7.5" customHeight="1" thickBot="1" x14ac:dyDescent="0.3">
      <c r="A35" s="54"/>
      <c r="B35" s="55"/>
      <c r="C35" s="55"/>
      <c r="D35" s="55"/>
      <c r="E35" s="55"/>
      <c r="F35" s="56"/>
    </row>
    <row r="36" spans="1:6" ht="15" customHeight="1" thickBot="1" x14ac:dyDescent="0.3">
      <c r="A36" s="235" t="s">
        <v>13</v>
      </c>
      <c r="B36" s="236"/>
      <c r="C36" s="236"/>
      <c r="D36" s="236"/>
      <c r="E36" s="236"/>
      <c r="F36" s="237"/>
    </row>
    <row r="37" spans="1:6" x14ac:dyDescent="0.25">
      <c r="A37" s="116"/>
      <c r="B37" s="117"/>
      <c r="C37" s="117"/>
      <c r="D37" s="117"/>
      <c r="E37" s="117"/>
      <c r="F37" s="118"/>
    </row>
    <row r="38" spans="1:6" ht="45" customHeight="1" thickBot="1" x14ac:dyDescent="0.3">
      <c r="A38" s="119"/>
      <c r="B38" s="120"/>
      <c r="C38" s="120"/>
      <c r="D38" s="120"/>
      <c r="E38" s="120"/>
      <c r="F38" s="121"/>
    </row>
    <row r="39" spans="1:6" ht="6" customHeight="1" thickBot="1" x14ac:dyDescent="0.3"/>
    <row r="40" spans="1:6" ht="15.75" thickBot="1" x14ac:dyDescent="0.3">
      <c r="A40" s="227" t="s">
        <v>12</v>
      </c>
      <c r="B40" s="228"/>
      <c r="C40" s="228"/>
      <c r="D40" s="228"/>
      <c r="E40" s="228"/>
      <c r="F40" s="229"/>
    </row>
    <row r="41" spans="1:6" ht="25.5" x14ac:dyDescent="0.25">
      <c r="A41" s="125" t="s">
        <v>114</v>
      </c>
      <c r="B41" s="126"/>
      <c r="C41" s="127"/>
      <c r="D41" s="64" t="s">
        <v>10</v>
      </c>
      <c r="E41" s="64" t="s">
        <v>9</v>
      </c>
      <c r="F41" s="64" t="s">
        <v>8</v>
      </c>
    </row>
    <row r="42" spans="1:6" x14ac:dyDescent="0.25">
      <c r="A42" s="106"/>
      <c r="B42" s="107"/>
      <c r="C42" s="108"/>
      <c r="D42" s="8"/>
      <c r="E42" s="8"/>
      <c r="F42" s="63"/>
    </row>
    <row r="43" spans="1:6" ht="33" customHeight="1" x14ac:dyDescent="0.25">
      <c r="A43" s="106"/>
      <c r="B43" s="107"/>
      <c r="C43" s="108"/>
      <c r="D43" s="8"/>
      <c r="E43" s="8"/>
      <c r="F43" s="63"/>
    </row>
    <row r="44" spans="1:6" x14ac:dyDescent="0.25">
      <c r="A44" s="106"/>
      <c r="B44" s="107"/>
      <c r="C44" s="108"/>
      <c r="D44" s="8"/>
      <c r="E44" s="8"/>
      <c r="F44" s="8"/>
    </row>
  </sheetData>
  <mergeCells count="20">
    <mergeCell ref="A1:B1"/>
    <mergeCell ref="C1:D1"/>
    <mergeCell ref="A2:C2"/>
    <mergeCell ref="D2:E2"/>
    <mergeCell ref="A3:C4"/>
    <mergeCell ref="A6:C6"/>
    <mergeCell ref="A22:C22"/>
    <mergeCell ref="A36:F36"/>
    <mergeCell ref="A37:F38"/>
    <mergeCell ref="F3:F4"/>
    <mergeCell ref="A7:B7"/>
    <mergeCell ref="A8:B8"/>
    <mergeCell ref="A9:B9"/>
    <mergeCell ref="A19:F20"/>
    <mergeCell ref="A18:F18"/>
    <mergeCell ref="A40:F40"/>
    <mergeCell ref="A41:C41"/>
    <mergeCell ref="A42:C42"/>
    <mergeCell ref="A43:C43"/>
    <mergeCell ref="A44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2021</vt:lpstr>
      <vt:lpstr>Analisis Programa</vt:lpstr>
      <vt:lpstr>CONSOLIDADO</vt:lpstr>
      <vt:lpstr>Analisis consolidado</vt:lpstr>
      <vt:lpstr>'2021'!Área_de_impresión</vt:lpstr>
      <vt:lpstr>CONSOLIDADO!Área_de_impresión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CRISTINA MONTOYA</cp:lastModifiedBy>
  <cp:lastPrinted>2011-06-03T17:07:45Z</cp:lastPrinted>
  <dcterms:created xsi:type="dcterms:W3CDTF">2010-09-13T19:45:32Z</dcterms:created>
  <dcterms:modified xsi:type="dcterms:W3CDTF">2021-11-19T17:20:56Z</dcterms:modified>
</cp:coreProperties>
</file>