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showInkAnnotation="0" hidePivotFieldList="1"/>
  <mc:AlternateContent xmlns:mc="http://schemas.openxmlformats.org/markup-compatibility/2006">
    <mc:Choice Requires="x15">
      <x15ac:absPath xmlns:x15ac="http://schemas.microsoft.com/office/spreadsheetml/2010/11/ac" url="C:\Users\user\Documents\"/>
    </mc:Choice>
  </mc:AlternateContent>
  <bookViews>
    <workbookView xWindow="0" yWindow="0" windowWidth="24000" windowHeight="9480" tabRatio="550" activeTab="1"/>
  </bookViews>
  <sheets>
    <sheet name="Graficos" sheetId="22" r:id="rId1"/>
    <sheet name="Matriz" sheetId="14" r:id="rId2"/>
    <sheet name="Probabilidad" sheetId="16" r:id="rId3"/>
    <sheet name="Control" sheetId="17" r:id="rId4"/>
    <sheet name="Impacto" sheetId="18" r:id="rId5"/>
    <sheet name="Nivel de riesgo-oportunidad" sheetId="19" r:id="rId6"/>
    <sheet name="Datos" sheetId="21" state="hidden" r:id="rId7"/>
    <sheet name="Hoja2" sheetId="20" state="hidden" r:id="rId8"/>
  </sheets>
  <definedNames>
    <definedName name="_xlnm._FilterDatabase" localSheetId="1" hidden="1">Matriz!$A$5:$P$27</definedName>
    <definedName name="_xlnm.Print_Area" localSheetId="1">Matriz!$A$1:$P$27</definedName>
    <definedName name="Contexto_externo">Datos!$B$2:$B$7</definedName>
    <definedName name="Contexto_interno">Datos!$C$2:$C$10</definedName>
    <definedName name="Partes_interesadas">Datos!$D$2:$D$18</definedName>
    <definedName name="_xlnm.Print_Titles" localSheetId="1">Matriz!$1:$5</definedName>
  </definedNames>
  <calcPr calcId="162913"/>
  <pivotCaches>
    <pivotCache cacheId="0" r:id="rId9"/>
  </pivotCaches>
</workbook>
</file>

<file path=xl/calcChain.xml><?xml version="1.0" encoding="utf-8"?>
<calcChain xmlns="http://schemas.openxmlformats.org/spreadsheetml/2006/main">
  <c r="L14" i="14" l="1"/>
  <c r="L15" i="14"/>
  <c r="J14" i="14"/>
  <c r="K14" i="14" s="1"/>
  <c r="J15" i="14"/>
  <c r="J16" i="14"/>
  <c r="J17" i="14"/>
  <c r="K17" i="14" s="1"/>
  <c r="L17" i="14" s="1"/>
  <c r="J18" i="14"/>
  <c r="J19" i="14"/>
  <c r="J20" i="14"/>
  <c r="J21" i="14"/>
  <c r="J22" i="14"/>
  <c r="J23" i="14"/>
  <c r="K23" i="14" s="1"/>
  <c r="L23" i="14" s="1"/>
  <c r="J24" i="14"/>
  <c r="H14" i="14"/>
  <c r="H15" i="14"/>
  <c r="H16" i="14"/>
  <c r="H17" i="14"/>
  <c r="H18" i="14"/>
  <c r="H19" i="14"/>
  <c r="H20" i="14"/>
  <c r="H21" i="14"/>
  <c r="H22" i="14"/>
  <c r="H23" i="14"/>
  <c r="H24" i="14"/>
  <c r="L10" i="14"/>
  <c r="K10" i="14"/>
  <c r="J10" i="14"/>
  <c r="H10" i="14"/>
  <c r="N33" i="22"/>
  <c r="K24" i="14" l="1"/>
  <c r="L24" i="14" s="1"/>
  <c r="K22" i="14"/>
  <c r="L22" i="14" s="1"/>
  <c r="K21" i="14"/>
  <c r="L21" i="14" s="1"/>
  <c r="K20" i="14"/>
  <c r="L20" i="14" s="1"/>
  <c r="K19" i="14"/>
  <c r="L19" i="14" s="1"/>
  <c r="K18" i="14"/>
  <c r="L18" i="14" s="1"/>
  <c r="K16" i="14"/>
  <c r="L16" i="14" s="1"/>
  <c r="K15" i="14"/>
  <c r="H12" i="14"/>
  <c r="H13" i="14"/>
  <c r="H9" i="14"/>
  <c r="J25" i="14"/>
  <c r="H25" i="14"/>
  <c r="J8" i="14"/>
  <c r="H8" i="14"/>
  <c r="J7" i="14"/>
  <c r="H7" i="14"/>
  <c r="J12" i="14"/>
  <c r="K12" i="14" s="1"/>
  <c r="L12" i="14" s="1"/>
  <c r="J27" i="14"/>
  <c r="J26" i="14"/>
  <c r="J9" i="14"/>
  <c r="J13" i="14"/>
  <c r="K13" i="14" s="1"/>
  <c r="L13" i="14" s="1"/>
  <c r="H27" i="14"/>
  <c r="H26" i="14"/>
  <c r="H6" i="14"/>
  <c r="J6" i="14"/>
  <c r="H11" i="14"/>
  <c r="J11" i="14"/>
  <c r="K7" i="14" l="1"/>
  <c r="L7" i="14" s="1"/>
  <c r="K6" i="14"/>
  <c r="L6" i="14" s="1"/>
  <c r="K11" i="14"/>
  <c r="K27" i="14"/>
  <c r="L27" i="14" s="1"/>
  <c r="K26" i="14"/>
  <c r="L26" i="14" s="1"/>
  <c r="K8" i="14"/>
  <c r="L8" i="14" s="1"/>
  <c r="K9" i="14"/>
  <c r="L9" i="14" s="1"/>
  <c r="K25" i="14"/>
  <c r="L25" i="14" s="1"/>
</calcChain>
</file>

<file path=xl/sharedStrings.xml><?xml version="1.0" encoding="utf-8"?>
<sst xmlns="http://schemas.openxmlformats.org/spreadsheetml/2006/main" count="474" uniqueCount="231">
  <si>
    <t>Raro</t>
  </si>
  <si>
    <t>Bajo</t>
  </si>
  <si>
    <t>Alto</t>
  </si>
  <si>
    <t>Muy alto</t>
  </si>
  <si>
    <t>Insignificante</t>
  </si>
  <si>
    <t>Calificación  cuantitativa</t>
  </si>
  <si>
    <t>Calificacion cualitativa</t>
  </si>
  <si>
    <t xml:space="preserve">Descripción </t>
  </si>
  <si>
    <t>Nivel de Probabilidad</t>
  </si>
  <si>
    <t>(g) Criterio de Nivel de Control</t>
  </si>
  <si>
    <r>
      <rPr>
        <b/>
        <sz val="12"/>
        <rFont val="Arial"/>
        <family val="2"/>
      </rPr>
      <t>Muy alto</t>
    </r>
    <r>
      <rPr>
        <sz val="12"/>
        <rFont val="Arial"/>
        <family val="2"/>
      </rPr>
      <t xml:space="preserve"> nivel de control</t>
    </r>
  </si>
  <si>
    <t>Tiene controles y son eficaces</t>
  </si>
  <si>
    <r>
      <rPr>
        <b/>
        <sz val="12"/>
        <rFont val="Arial"/>
        <family val="2"/>
      </rPr>
      <t>Alto</t>
    </r>
    <r>
      <rPr>
        <sz val="12"/>
        <rFont val="Arial"/>
        <family val="2"/>
      </rPr>
      <t xml:space="preserve"> nivel de control</t>
    </r>
  </si>
  <si>
    <r>
      <rPr>
        <b/>
        <sz val="12"/>
        <rFont val="Arial"/>
        <family val="2"/>
      </rPr>
      <t>Medio</t>
    </r>
    <r>
      <rPr>
        <sz val="12"/>
        <rFont val="Arial"/>
        <family val="2"/>
      </rPr>
      <t xml:space="preserve"> nivel de control</t>
    </r>
  </si>
  <si>
    <r>
      <rPr>
        <b/>
        <sz val="12"/>
        <rFont val="Arial"/>
        <family val="2"/>
      </rPr>
      <t>Bajo</t>
    </r>
    <r>
      <rPr>
        <sz val="12"/>
        <rFont val="Arial"/>
        <family val="2"/>
      </rPr>
      <t xml:space="preserve"> nivel de control</t>
    </r>
  </si>
  <si>
    <t>Tiene algunos controles no eficaces</t>
  </si>
  <si>
    <r>
      <rPr>
        <b/>
        <sz val="12"/>
        <rFont val="Arial"/>
        <family val="2"/>
      </rPr>
      <t>Muy bajo</t>
    </r>
    <r>
      <rPr>
        <sz val="12"/>
        <rFont val="Arial"/>
        <family val="2"/>
      </rPr>
      <t xml:space="preserve"> nivel de control</t>
    </r>
  </si>
  <si>
    <t>Puede generar implicaciones o pérdidas leves  en relación con las áreas de impacto</t>
  </si>
  <si>
    <t>Puede generar implicaciones o pérdidas menores en relación con las áreas de impacto</t>
  </si>
  <si>
    <t>Puede generar implicaciones o pérdidas moderadas  en relación con las áreas de impacto</t>
  </si>
  <si>
    <t>Puede generar implicaciones o pérdidas significativas  en relación con las áreas de impacto</t>
  </si>
  <si>
    <t>Puede generar implicaciones o pérdidas mayores  en relación con las áreas de impacto</t>
  </si>
  <si>
    <t>Criterio de Nivel de Impacto</t>
  </si>
  <si>
    <t>Improbable</t>
  </si>
  <si>
    <t>Probable</t>
  </si>
  <si>
    <t>Muy probable</t>
  </si>
  <si>
    <t>Casi seguro</t>
  </si>
  <si>
    <t>Muy bajo</t>
  </si>
  <si>
    <t>Medio</t>
  </si>
  <si>
    <t>Muy insignificante</t>
  </si>
  <si>
    <t>Moderado</t>
  </si>
  <si>
    <t>Significativo</t>
  </si>
  <si>
    <t>Muy significativo</t>
  </si>
  <si>
    <t>Media</t>
  </si>
  <si>
    <t>Alta</t>
  </si>
  <si>
    <t>Mínima</t>
  </si>
  <si>
    <t>Baja</t>
  </si>
  <si>
    <t>Muy alta</t>
  </si>
  <si>
    <r>
      <rPr>
        <b/>
        <sz val="12"/>
        <rFont val="Arial"/>
        <family val="2"/>
      </rPr>
      <t xml:space="preserve">Casi segura </t>
    </r>
    <r>
      <rPr>
        <sz val="12"/>
        <rFont val="Arial"/>
        <family val="2"/>
      </rPr>
      <t>la probabilidad de ocurrencia del evento</t>
    </r>
  </si>
  <si>
    <r>
      <rPr>
        <b/>
        <sz val="12"/>
        <rFont val="Arial"/>
        <family val="2"/>
      </rPr>
      <t xml:space="preserve">Muy probable </t>
    </r>
    <r>
      <rPr>
        <sz val="12"/>
        <rFont val="Arial"/>
        <family val="2"/>
      </rPr>
      <t>la probabilidad de ocurrencia del evento</t>
    </r>
  </si>
  <si>
    <r>
      <rPr>
        <b/>
        <sz val="12"/>
        <rFont val="Arial"/>
        <family val="2"/>
      </rPr>
      <t>Probable</t>
    </r>
    <r>
      <rPr>
        <sz val="12"/>
        <rFont val="Arial"/>
        <family val="2"/>
      </rPr>
      <t xml:space="preserve"> la probabilidad de ocurrencia del evento</t>
    </r>
  </si>
  <si>
    <r>
      <rPr>
        <b/>
        <sz val="12"/>
        <rFont val="Arial"/>
        <family val="2"/>
      </rPr>
      <t>Impropable</t>
    </r>
    <r>
      <rPr>
        <sz val="12"/>
        <rFont val="Arial"/>
        <family val="2"/>
      </rPr>
      <t xml:space="preserve"> la probabilidad de ocurrencia del evento</t>
    </r>
  </si>
  <si>
    <r>
      <rPr>
        <b/>
        <sz val="12"/>
        <rFont val="Arial"/>
        <family val="2"/>
      </rPr>
      <t xml:space="preserve">Rara </t>
    </r>
    <r>
      <rPr>
        <sz val="12"/>
        <rFont val="Arial"/>
        <family val="2"/>
      </rPr>
      <t>la</t>
    </r>
    <r>
      <rPr>
        <b/>
        <sz val="12"/>
        <rFont val="Arial"/>
        <family val="2"/>
      </rPr>
      <t xml:space="preserve"> </t>
    </r>
    <r>
      <rPr>
        <sz val="12"/>
        <rFont val="Arial"/>
        <family val="2"/>
      </rPr>
      <t>probabilidad de ocurrencia del evento</t>
    </r>
  </si>
  <si>
    <t>El evento ocurrió o podría ocurrir una vez cada 10 o 20 años</t>
  </si>
  <si>
    <t>El evento ocurrió o podría ocurrir una vez cada 2 o 5 años</t>
  </si>
  <si>
    <t>El evento ocurrió o podría ocurrir una vez por trimestre o semestre</t>
  </si>
  <si>
    <t>El evento ocurrió o podría ocurrir una vez por semana</t>
  </si>
  <si>
    <t>El evento ocurrió o podría ocurrir una vez por día</t>
  </si>
  <si>
    <t>Tiene controles más o menos eficaces</t>
  </si>
  <si>
    <t>Tiene algunos controles más o menos eficaces</t>
  </si>
  <si>
    <t>No tiene controles o tiene controles no eficaces</t>
  </si>
  <si>
    <r>
      <t>Consecuencia</t>
    </r>
    <r>
      <rPr>
        <b/>
        <sz val="12"/>
        <rFont val="Arial"/>
        <family val="2"/>
      </rPr>
      <t xml:space="preserve"> </t>
    </r>
    <r>
      <rPr>
        <sz val="12"/>
        <rFont val="Arial"/>
        <family val="2"/>
      </rPr>
      <t xml:space="preserve"> </t>
    </r>
    <r>
      <rPr>
        <b/>
        <sz val="12"/>
        <rFont val="Arial"/>
        <family val="2"/>
      </rPr>
      <t>Muy insignificante</t>
    </r>
  </si>
  <si>
    <r>
      <rPr>
        <sz val="12"/>
        <rFont val="Arial"/>
        <family val="2"/>
      </rPr>
      <t xml:space="preserve">Consecuencia </t>
    </r>
    <r>
      <rPr>
        <b/>
        <sz val="12"/>
        <rFont val="Arial"/>
        <family val="2"/>
      </rPr>
      <t>Insignificante</t>
    </r>
  </si>
  <si>
    <r>
      <t xml:space="preserve">Consecuencia  </t>
    </r>
    <r>
      <rPr>
        <b/>
        <sz val="12"/>
        <rFont val="Arial"/>
        <family val="2"/>
      </rPr>
      <t>Moderada</t>
    </r>
  </si>
  <si>
    <r>
      <t xml:space="preserve">Consecuencia </t>
    </r>
    <r>
      <rPr>
        <b/>
        <sz val="12"/>
        <rFont val="Arial"/>
        <family val="2"/>
      </rPr>
      <t>Significativa</t>
    </r>
  </si>
  <si>
    <r>
      <t>Consecuencia</t>
    </r>
    <r>
      <rPr>
        <b/>
        <sz val="12"/>
        <rFont val="Arial"/>
        <family val="2"/>
      </rPr>
      <t xml:space="preserve">  Muy significativa</t>
    </r>
  </si>
  <si>
    <t>Decisión frente al riesgo</t>
  </si>
  <si>
    <t>Decisión frente a la oportunidad</t>
  </si>
  <si>
    <t>Nivel de Riesgo</t>
  </si>
  <si>
    <t>Nivel de Oportunidad</t>
  </si>
  <si>
    <t>Aceptar, tratamiento a largo plazo</t>
  </si>
  <si>
    <t>No tratar, asumir</t>
  </si>
  <si>
    <t>Calificación cualitativa</t>
  </si>
  <si>
    <t>No tratar, evaluar a través de análisis costo beneficio</t>
  </si>
  <si>
    <t>No aceptar, tratamiento a corto plazo</t>
  </si>
  <si>
    <t>No aceptar, tratamiento a mediano plazo</t>
  </si>
  <si>
    <t>No aprovechar, dejarla pasar</t>
  </si>
  <si>
    <t>Aprovechar, realizar plan de acción a mediano plazo</t>
  </si>
  <si>
    <t>Aprovechar, realizar plan de acción a corto plazo</t>
  </si>
  <si>
    <t>Evaluar aprovechar, planificar plan de acción a largo plazo</t>
  </si>
  <si>
    <t>Riesgo</t>
  </si>
  <si>
    <t>Oportunidad</t>
  </si>
  <si>
    <t>TIPO DE EVENTO</t>
  </si>
  <si>
    <t>NIVEL DE PROBABILIDAD</t>
  </si>
  <si>
    <t>NIVEL DE IMPACTO</t>
  </si>
  <si>
    <t>Cumplimiento legal y/o reglamentario</t>
  </si>
  <si>
    <t>Imagen y reputación</t>
  </si>
  <si>
    <t>Finanzas</t>
  </si>
  <si>
    <t>Productividad</t>
  </si>
  <si>
    <t>SST</t>
  </si>
  <si>
    <t>Medio ambiente</t>
  </si>
  <si>
    <t>NIVEL DE RIESGO / OPORTUNIDAD</t>
  </si>
  <si>
    <t>Contratistas</t>
  </si>
  <si>
    <t>Métodos de información</t>
  </si>
  <si>
    <t>Político</t>
  </si>
  <si>
    <t>Económico</t>
  </si>
  <si>
    <t>Social</t>
  </si>
  <si>
    <t>Tecnológico</t>
  </si>
  <si>
    <t>Ambiental</t>
  </si>
  <si>
    <t>Legal</t>
  </si>
  <si>
    <t>Contexto_interno</t>
  </si>
  <si>
    <t>Contexto_externo</t>
  </si>
  <si>
    <t>Partes_interesadas</t>
  </si>
  <si>
    <t>PROCESO RELACIONADO</t>
  </si>
  <si>
    <t>Conformidad de los PyS</t>
  </si>
  <si>
    <t>Mejoramiento continuo</t>
  </si>
  <si>
    <t>NUMERO DE RIESGO / OPORTUNIDAD</t>
  </si>
  <si>
    <t>EVENTO / SITUACIÓN</t>
  </si>
  <si>
    <t>AREA DE IMPACTO</t>
  </si>
  <si>
    <t>Insumos y materiales</t>
  </si>
  <si>
    <t>Colaboradores</t>
  </si>
  <si>
    <t>Beneficiarios y estudiantes</t>
  </si>
  <si>
    <t>Educación</t>
  </si>
  <si>
    <t>Compras</t>
  </si>
  <si>
    <t>Mantenimiento</t>
  </si>
  <si>
    <t>Dirección</t>
  </si>
  <si>
    <t>Ambiente laboral</t>
  </si>
  <si>
    <t>Gestión estratégica</t>
  </si>
  <si>
    <t>Protección internado</t>
  </si>
  <si>
    <t>Protección externado</t>
  </si>
  <si>
    <t>Gestión humana</t>
  </si>
  <si>
    <t>Investigación y desarrollo</t>
  </si>
  <si>
    <t>Gestión financiera</t>
  </si>
  <si>
    <t>Asegurar que el SG logre los resultados previstos</t>
  </si>
  <si>
    <t>Aumento de efectos deseables</t>
  </si>
  <si>
    <t>Prevencion o reduccion de efectos no deseados</t>
  </si>
  <si>
    <t>Mejorar</t>
  </si>
  <si>
    <t>MATRIZ DE IDENTIFICACIÓN DE RIESGOS Y OPORTUNIDADES</t>
  </si>
  <si>
    <t>Todos</t>
  </si>
  <si>
    <t>ACCIONES PROPUESTAS PARA ABORDAR RIESGOS Y OPORTUNIDADES</t>
  </si>
  <si>
    <t>No aprovechar, realizar analisis de viabilidad</t>
  </si>
  <si>
    <t>OBJETIVO PRINCIPAL DE LA ACCIÓN</t>
  </si>
  <si>
    <t>ESTADO DE LAS ACCIONES</t>
  </si>
  <si>
    <t>En proceso</t>
  </si>
  <si>
    <t>Acciones continuas</t>
  </si>
  <si>
    <t>Realizadas</t>
  </si>
  <si>
    <t>No realizadas</t>
  </si>
  <si>
    <t>Oportunidad aprovechada</t>
  </si>
  <si>
    <t>Oportunidad desaprovechada</t>
  </si>
  <si>
    <t>Riesgo disminuido</t>
  </si>
  <si>
    <t>Riesgo materializado</t>
  </si>
  <si>
    <t>Posicionamiento ITE y realidades Discapacidad-Inclusión</t>
  </si>
  <si>
    <t>Fortalecimiento compromiso/clima/capacidades de colaboradores y equipos ITE</t>
  </si>
  <si>
    <t>Operación e Infraestructura</t>
  </si>
  <si>
    <t>Prevención o reducción de efectos no deseados</t>
  </si>
  <si>
    <t>Infraestructura sede</t>
  </si>
  <si>
    <t>Requisitos de los servicios</t>
  </si>
  <si>
    <t>Empresarios</t>
  </si>
  <si>
    <t>Junta directiva</t>
  </si>
  <si>
    <t>Asistentes al programa de Educación</t>
  </si>
  <si>
    <t>Beneficiarios ICBF</t>
  </si>
  <si>
    <t>ICBF</t>
  </si>
  <si>
    <t>Padres de familia</t>
  </si>
  <si>
    <t>Secretaria de educación</t>
  </si>
  <si>
    <t>Comunidad General</t>
  </si>
  <si>
    <t>Universidades</t>
  </si>
  <si>
    <t>Entes Gubernamentales</t>
  </si>
  <si>
    <t>Otros operadores de ICBF</t>
  </si>
  <si>
    <t>Benefactores</t>
  </si>
  <si>
    <t>Proveedores</t>
  </si>
  <si>
    <t>Organismos de certificación</t>
  </si>
  <si>
    <t>Otras Instituciones</t>
  </si>
  <si>
    <t>Sostenibilidad financiera</t>
  </si>
  <si>
    <t>Protección</t>
  </si>
  <si>
    <t>Relación con los beneficiarios y partes interesadas</t>
  </si>
  <si>
    <t>Capacidad de aumentar la satisfacción de los beneficiarios</t>
  </si>
  <si>
    <t>ORIGINADO POR:</t>
  </si>
  <si>
    <t>RESULTADO TRATAMIENTO</t>
  </si>
  <si>
    <t>V</t>
  </si>
  <si>
    <t>Etiquetas de fila</t>
  </si>
  <si>
    <t>Total general</t>
  </si>
  <si>
    <t>Cuenta de TIPO DE EVENTO</t>
  </si>
  <si>
    <t>Cuenta de RESULTADO TRATAMIENTO</t>
  </si>
  <si>
    <t>Cuenta de ESTADO DE LAS ACCIONES</t>
  </si>
  <si>
    <t>Dependencia financiera de nuestros clientes y sus pagos en promedio oscilan entre los 60 o más 90 días, algunos clientes manejan informalidad en el sector.</t>
  </si>
  <si>
    <t>Alta oferta de competencia informal que ofrece servicios a bajo costo pero sin estandares de calidad, hace que los clientes facilmente busquen servicios por fuera de la organización.</t>
  </si>
  <si>
    <t>Obligatoriedad del cumplimiento de  los requisitos relacionados con el SGSST (Decreto 1072 de 2015). El incumplimiento de esta normatividad puede generar sanciones a la compañía y hasta cierres temporales de la misma. Las verificaciones y auditorias son lideradas  por la ARL, Ministerio del trabajo.</t>
  </si>
  <si>
    <t>Gestión Gerencial</t>
  </si>
  <si>
    <t>En reuniones gremiales proponer mejorar el control en cumplimiento de los requisitos legales que aseguren el cumplimiento por empresas de transporte</t>
  </si>
  <si>
    <t>Mejorar la planificación y cumplimiento de requisitos legales a través de responsables definidos.</t>
  </si>
  <si>
    <t xml:space="preserve"> </t>
  </si>
  <si>
    <r>
      <t>REALIZADO POR:</t>
    </r>
    <r>
      <rPr>
        <sz val="10"/>
        <rFont val="Arial"/>
        <family val="2"/>
      </rPr>
      <t xml:space="preserve"> Todo el equipo. Lider analisis ASP CONSULTORIA GERENCIAL ANGELA PEREZ Coord. HSEQ</t>
    </r>
  </si>
  <si>
    <t>Operaciones</t>
  </si>
  <si>
    <t>Socializar continuamente el sistema de gestión y actualizar los nuevos metodos de trabajo, prevision con vehiculos y conductores para cubrir la demanda de carácter oportuno.</t>
  </si>
  <si>
    <t>Generar estrategias para asegurar el cumplimiento de los contratos por parte del afiliado y empresas en convenio.</t>
  </si>
  <si>
    <t>Generar estrategias de mercadeo que resalten la importancia de transporte a traves de nuestra organización.</t>
  </si>
  <si>
    <r>
      <rPr>
        <b/>
        <sz val="10"/>
        <rFont val="Arial"/>
        <family val="2"/>
      </rPr>
      <t>PERIODO DE REVISIÓN:</t>
    </r>
    <r>
      <rPr>
        <sz val="10"/>
        <rFont val="Arial"/>
        <family val="2"/>
      </rPr>
      <t xml:space="preserve"> </t>
    </r>
  </si>
  <si>
    <t>El personal operativo presenta una alta estabilidad a pesar de que el sector no funciona de esta manera.</t>
  </si>
  <si>
    <t>Gestion humana, Operaciones.</t>
  </si>
  <si>
    <t>Operaciones, Servicio al cliente.</t>
  </si>
  <si>
    <t>La inversión en TIC  es aún baja en el sector.</t>
  </si>
  <si>
    <t xml:space="preserve">No se ha implementado Decreto 431 de 2017 y Decreto 174 de 2001. </t>
  </si>
  <si>
    <t>Existe un creciente numero de normas jurídicas, legales y reglamentarias que ordenan las actividades de las empresas, e implican flexibilidad e inversion por parte de las empresas de transporte, incluyendo en su flujo de caja.</t>
  </si>
  <si>
    <t>La empresa no cuenta con presupuesto.</t>
  </si>
  <si>
    <t>No se tiene estructura definida ni funciones asignadas claramente.</t>
  </si>
  <si>
    <t>La ubicacion es estrategica permite el facil acceso clientes.</t>
  </si>
  <si>
    <t>El riesgo anterior derivado por transito en carreteras o vias urbanas se convierte en un tema de tendencia en materia de SEGURIDAD VIAL.</t>
  </si>
  <si>
    <t>2020.</t>
  </si>
  <si>
    <t>1. Correccion: Procedo a elaborar campaña donde cito a los terceros para firma de Convenios de colaboracion a mas tardar al proximo Martes 11/02/2020. Tambien se citara a firma de contratos a los empleados antes del proximo martes 11/02/2020. Queda atenta la firma de contratos de administracion de flota que deben ser firmados por los afiliados a mas tardar al 15 de 02 del 2020, Fecha en que tambien deben tener firmado los contratos de los clientes.</t>
  </si>
  <si>
    <t>Evaluar la inversión en TIC para mejorar tiempos de respuesta e información en tiempo real para los usuarios y clientes.</t>
  </si>
  <si>
    <t>El personal cuenta con amplia experiencia en el sector asi como competencia. Se evidencia capacidad trabajo en equipo.</t>
  </si>
  <si>
    <t>No se hace backup de la información, lo cual pone en riesgo la reserva de informacion.</t>
  </si>
  <si>
    <t>MES/ AÑO</t>
  </si>
  <si>
    <t>Gestion comercial, SC, Operaciones, Gestión Humana.</t>
  </si>
  <si>
    <t>Gestion Financiera</t>
  </si>
  <si>
    <t>Generar estrategias de apalancamiento para asegurar un flujo de caja en la organización.</t>
  </si>
  <si>
    <t>Generar estrategias de fidelización de colaboradores con buen desempeño para mantenerlos en los cargos.</t>
  </si>
  <si>
    <t>Los diferentes fenomenos naturales a los cuales se ve abocada la region, influyen sobre la viabilidad de accidentes de trafico, retrasos en la prestacion del servicio, constituyendose en Riesgos Operativos.</t>
  </si>
  <si>
    <t>Capacitar al personal en manejo seguro y uso de herramientas.</t>
  </si>
  <si>
    <t>(en blanco)</t>
  </si>
  <si>
    <t>No todos los proveedores son conscientes del cumplimiento del decreto 431, por ello se evidencia que el afiliado y/ tercero no es consciente de su rol y no remiten su historial de mantenimientos al dia.</t>
  </si>
  <si>
    <t>Contratos no estan totalmente formalizados.</t>
  </si>
  <si>
    <t>El rodamiento constante de los vehiculos en la zona urbana y rural genera riesgo de Accidentalidad para nuestros conductores (Riesgo seguridad, Publico, Psicosocial y Físico).</t>
  </si>
  <si>
    <t>Gestión Comercial y Operaciones.</t>
  </si>
  <si>
    <t>Gestión Comercial.</t>
  </si>
  <si>
    <t>Recursos Físicos y Tecnológicos.</t>
  </si>
  <si>
    <t>Operaciones, Gestión Humana, PESV.</t>
  </si>
  <si>
    <t xml:space="preserve">Socializar continuamente el sistema de gestión, previsión con vehiculos y conductores para el manejo seguro en la vía. </t>
  </si>
  <si>
    <t xml:space="preserve">Socializar continuamente el sistema de gestión, el PESV, previsión con vehiculos y conductores para el manejo seguro en la vía. </t>
  </si>
  <si>
    <t>La organización cuenta con un numero muy limitado de vehiculos propios lo cual pone en riesgo la programacion y cumplimiento en la prestación del servicio.</t>
  </si>
  <si>
    <t xml:space="preserve">La empresa ADONITRANS S.A.S. ha tenido problemas de imagen en el mercado lo cual ha influido en la Gestion Comercial de los nuevos propietarios. </t>
  </si>
  <si>
    <t>Gestión Comercial, Financiera.</t>
  </si>
  <si>
    <t>Generar estrategias de posicionamiento de Marca, evaluar estrategias de Marketing Digital.</t>
  </si>
  <si>
    <t>Generar mayores estrategias para la competitividad en el sector.</t>
  </si>
  <si>
    <t>Gestión Financiera.</t>
  </si>
  <si>
    <t>Elaborar y definir el presupuesto de cada area.</t>
  </si>
  <si>
    <t>Gestión Humana.</t>
  </si>
  <si>
    <t>Socializar continuamente los manuales de funciones por cargo.</t>
  </si>
  <si>
    <t>Gestión Humana, Operaciones, Financiera.</t>
  </si>
  <si>
    <t>Mantener el personal enfocado y motivado a la consecusión de los objetivos comúnes.</t>
  </si>
  <si>
    <t>Servicio al cliente.</t>
  </si>
  <si>
    <t>Se cuenta con asesores de apoyo de alta competencia para dar cumplimiento al SIG y fortalecer los requerimientos legales de la empresa.</t>
  </si>
  <si>
    <t>Se evidencia una agresiva Gestión Comercial contraria a las dificultades con el tema de imagen, lo cual esta permitiendo salir adelante y dar crecimiento.</t>
  </si>
  <si>
    <t>SIG</t>
  </si>
  <si>
    <t xml:space="preserve">Generar estrategias de acompañamiento y asesorías encaminadas al desarrollo actividades para el cumplimiento de los requerimientos legales de la empresa. </t>
  </si>
  <si>
    <t>Gestión Humana, Operaciones.</t>
  </si>
  <si>
    <t xml:space="preserve">Infraestructura  limitada que afecta la concentración laboral. </t>
  </si>
  <si>
    <t xml:space="preserve">Evaluar ampliar el area de trabajo o gestionar alternativas que proporcionen una mejor concentración laboral de los colaboradores. </t>
  </si>
  <si>
    <t>Todos los procesos.</t>
  </si>
  <si>
    <t>Evaluar la inversión en herramientas de almacenamiento de datos e información.</t>
  </si>
  <si>
    <t>Asegurar el cumplimiento de la Resolución 1111 en los tiempos previstos.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</si>
</sst>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 * #,##0.00_ ;_ * \-#,##0.00_ ;_ * &quot;-&quot;??_ ;_ @_ "/>
  </numFmts>
  <fonts count="39">
    <font>
      <sz val="10"/>
      <name val="Arial"/>
    </font>
    <font>
      <sz val="11"/>
      <color indexed="8"/>
      <name val="Calibri"/>
      <family val="2"/>
    </font>
    <font>
      <sz val="11"/>
      <color indexed="9"/>
      <name val="Calibri"/>
      <family val="2"/>
    </font>
    <font>
      <sz val="11"/>
      <color indexed="20"/>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i/>
      <sz val="11"/>
      <color indexed="23"/>
      <name val="Calibri"/>
      <family val="2"/>
    </font>
    <font>
      <b/>
      <sz val="15"/>
      <color indexed="56"/>
      <name val="Calibri"/>
      <family val="2"/>
    </font>
    <font>
      <b/>
      <sz val="13"/>
      <color indexed="56"/>
      <name val="Calibri"/>
      <family val="2"/>
    </font>
    <font>
      <sz val="11"/>
      <color indexed="60"/>
      <name val="Calibri"/>
      <family val="2"/>
    </font>
    <font>
      <sz val="10"/>
      <name val="Arial"/>
      <family val="2"/>
    </font>
    <font>
      <b/>
      <sz val="11"/>
      <color indexed="63"/>
      <name val="Calibri"/>
      <family val="2"/>
    </font>
    <font>
      <sz val="11"/>
      <color indexed="10"/>
      <name val="Calibri"/>
      <family val="2"/>
    </font>
    <font>
      <b/>
      <sz val="18"/>
      <color indexed="56"/>
      <name val="Cambria"/>
      <family val="2"/>
    </font>
    <font>
      <b/>
      <sz val="11"/>
      <color indexed="8"/>
      <name val="Calibri"/>
      <family val="2"/>
    </font>
    <font>
      <b/>
      <sz val="10"/>
      <name val="Arial"/>
      <family val="2"/>
    </font>
    <font>
      <sz val="12"/>
      <name val="Arial"/>
      <family val="2"/>
    </font>
    <font>
      <b/>
      <sz val="14"/>
      <name val="Arial"/>
      <family val="2"/>
    </font>
    <font>
      <b/>
      <sz val="16"/>
      <name val="Arial"/>
      <family val="2"/>
    </font>
    <font>
      <b/>
      <sz val="12"/>
      <name val="Arial"/>
      <family val="2"/>
    </font>
    <font>
      <sz val="16"/>
      <name val="Century Gothic"/>
      <family val="2"/>
    </font>
    <font>
      <sz val="14"/>
      <name val="Century Gothic"/>
      <family val="2"/>
    </font>
    <font>
      <sz val="11"/>
      <color theme="1"/>
      <name val="Century Gothic"/>
      <family val="2"/>
    </font>
    <font>
      <sz val="11"/>
      <color rgb="FF000000"/>
      <name val="Arial"/>
      <family val="2"/>
    </font>
    <font>
      <sz val="12"/>
      <color rgb="FF000000"/>
      <name val="Arial"/>
      <family val="2"/>
    </font>
    <font>
      <i/>
      <sz val="11"/>
      <color theme="1"/>
      <name val="Arial"/>
      <family val="2"/>
    </font>
    <font>
      <sz val="11"/>
      <color theme="1"/>
      <name val="Arial"/>
      <family val="2"/>
    </font>
    <font>
      <sz val="12"/>
      <color theme="1"/>
      <name val="Arial"/>
      <family val="2"/>
    </font>
    <font>
      <sz val="9"/>
      <color theme="1"/>
      <name val="Arial"/>
      <family val="2"/>
    </font>
    <font>
      <b/>
      <sz val="11"/>
      <color theme="1"/>
      <name val="Arial"/>
      <family val="2"/>
    </font>
    <font>
      <sz val="11"/>
      <name val="Arial"/>
      <family val="2"/>
    </font>
    <font>
      <b/>
      <sz val="11"/>
      <name val="Arial"/>
      <family val="2"/>
    </font>
    <font>
      <sz val="11"/>
      <color rgb="FF000000"/>
      <name val="Gill Sans"/>
    </font>
    <font>
      <b/>
      <sz val="18"/>
      <color theme="1"/>
      <name val="Arial"/>
      <family val="2"/>
    </font>
    <font>
      <sz val="10"/>
      <name val="Arial"/>
      <family val="2"/>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theme="3" tint="0.59999389629810485"/>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3" tint="0.79998168889431442"/>
        <bgColor indexed="64"/>
      </patternFill>
    </fill>
  </fills>
  <borders count="20">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bottom style="thin">
        <color indexed="64"/>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right/>
      <top/>
      <bottom style="double">
        <color indexed="64"/>
      </bottom>
      <diagonal/>
    </border>
    <border>
      <left/>
      <right/>
      <top style="double">
        <color indexed="64"/>
      </top>
      <bottom/>
      <diagonal/>
    </border>
    <border>
      <left style="thin">
        <color indexed="64"/>
      </left>
      <right style="thin">
        <color indexed="64"/>
      </right>
      <top/>
      <bottom/>
      <diagonal/>
    </border>
  </borders>
  <cellStyleXfs count="158">
    <xf numFmtId="0" fontId="0"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2" fillId="12"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9" borderId="0" applyNumberFormat="0" applyBorder="0" applyAlignment="0" applyProtection="0"/>
    <xf numFmtId="0" fontId="3" fillId="3"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5" fillId="20" borderId="1" applyNumberFormat="0" applyAlignment="0" applyProtection="0"/>
    <xf numFmtId="0" fontId="5" fillId="20" borderId="1" applyNumberFormat="0" applyAlignment="0" applyProtection="0"/>
    <xf numFmtId="0" fontId="5" fillId="20" borderId="1" applyNumberFormat="0" applyAlignment="0" applyProtection="0"/>
    <xf numFmtId="0" fontId="6" fillId="21" borderId="2" applyNumberFormat="0" applyAlignment="0" applyProtection="0"/>
    <xf numFmtId="0" fontId="6" fillId="21" borderId="2" applyNumberFormat="0" applyAlignment="0" applyProtection="0"/>
    <xf numFmtId="0" fontId="7" fillId="0" borderId="3" applyNumberFormat="0" applyFill="0" applyAlignment="0" applyProtection="0"/>
    <xf numFmtId="0" fontId="7" fillId="0" borderId="3" applyNumberFormat="0" applyFill="0" applyAlignment="0" applyProtection="0"/>
    <xf numFmtId="0" fontId="6" fillId="21" borderId="2" applyNumberFormat="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9" fillId="7" borderId="1" applyNumberFormat="0" applyAlignment="0" applyProtection="0"/>
    <xf numFmtId="0" fontId="9" fillId="7" borderId="1" applyNumberFormat="0" applyAlignment="0" applyProtection="0"/>
    <xf numFmtId="0" fontId="10" fillId="0" borderId="0" applyNumberFormat="0" applyFill="0" applyBorder="0" applyAlignment="0" applyProtection="0"/>
    <xf numFmtId="0" fontId="4" fillId="4" borderId="0" applyNumberFormat="0" applyBorder="0" applyAlignment="0" applyProtection="0"/>
    <xf numFmtId="0" fontId="11" fillId="0" borderId="4" applyNumberFormat="0" applyFill="0" applyAlignment="0" applyProtection="0"/>
    <xf numFmtId="0" fontId="12" fillId="0" borderId="5" applyNumberFormat="0" applyFill="0" applyAlignment="0" applyProtection="0"/>
    <xf numFmtId="0" fontId="8" fillId="0" borderId="6" applyNumberFormat="0" applyFill="0" applyAlignment="0" applyProtection="0"/>
    <xf numFmtId="0" fontId="8" fillId="0" borderId="0" applyNumberFormat="0" applyFill="0" applyBorder="0" applyAlignment="0" applyProtection="0"/>
    <xf numFmtId="0" fontId="3" fillId="3" borderId="0" applyNumberFormat="0" applyBorder="0" applyAlignment="0" applyProtection="0"/>
    <xf numFmtId="0" fontId="3" fillId="3" borderId="0" applyNumberFormat="0" applyBorder="0" applyAlignment="0" applyProtection="0"/>
    <xf numFmtId="0" fontId="9" fillId="7" borderId="1" applyNumberFormat="0" applyAlignment="0" applyProtection="0"/>
    <xf numFmtId="0" fontId="7" fillId="0" borderId="3" applyNumberFormat="0" applyFill="0" applyAlignment="0" applyProtection="0"/>
    <xf numFmtId="164" fontId="14" fillId="0" borderId="0" applyFont="0" applyFill="0" applyBorder="0" applyAlignment="0" applyProtection="0"/>
    <xf numFmtId="0" fontId="13" fillId="22" borderId="0" applyNumberFormat="0" applyBorder="0" applyAlignment="0" applyProtection="0"/>
    <xf numFmtId="0" fontId="13" fillId="22" borderId="0" applyNumberFormat="0" applyBorder="0" applyAlignment="0" applyProtection="0"/>
    <xf numFmtId="0" fontId="13" fillId="22" borderId="0" applyNumberFormat="0" applyBorder="0" applyAlignment="0" applyProtection="0"/>
    <xf numFmtId="0" fontId="13" fillId="22" borderId="0" applyNumberFormat="0" applyBorder="0" applyAlignment="0" applyProtection="0"/>
    <xf numFmtId="0" fontId="13" fillId="22" borderId="0" applyNumberFormat="0" applyBorder="0" applyAlignment="0" applyProtection="0"/>
    <xf numFmtId="0" fontId="13" fillId="22" borderId="0" applyNumberFormat="0" applyBorder="0" applyAlignment="0" applyProtection="0"/>
    <xf numFmtId="0" fontId="13" fillId="22" borderId="0" applyNumberFormat="0" applyBorder="0" applyAlignment="0" applyProtection="0"/>
    <xf numFmtId="0" fontId="13" fillId="22" borderId="0" applyNumberFormat="0" applyBorder="0" applyAlignment="0" applyProtection="0"/>
    <xf numFmtId="0" fontId="13" fillId="22" borderId="0" applyNumberFormat="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 fillId="0" borderId="0"/>
    <xf numFmtId="0" fontId="1"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 fillId="23" borderId="7" applyNumberFormat="0" applyFont="0" applyAlignment="0" applyProtection="0"/>
    <xf numFmtId="0" fontId="14" fillId="23" borderId="7" applyNumberFormat="0" applyFont="0" applyAlignment="0" applyProtection="0"/>
    <xf numFmtId="0" fontId="14" fillId="23" borderId="7" applyNumberFormat="0" applyFont="0" applyAlignment="0" applyProtection="0"/>
    <xf numFmtId="0" fontId="15" fillId="20" borderId="8" applyNumberFormat="0" applyAlignment="0" applyProtection="0"/>
    <xf numFmtId="0" fontId="15" fillId="20" borderId="8" applyNumberFormat="0" applyAlignment="0" applyProtection="0"/>
    <xf numFmtId="0" fontId="15" fillId="20" borderId="8" applyNumberFormat="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1" fillId="0" borderId="4" applyNumberFormat="0" applyFill="0" applyAlignment="0" applyProtection="0"/>
    <xf numFmtId="0" fontId="11" fillId="0" borderId="4" applyNumberFormat="0" applyFill="0" applyAlignment="0" applyProtection="0"/>
    <xf numFmtId="0" fontId="12" fillId="0" borderId="5" applyNumberFormat="0" applyFill="0" applyAlignment="0" applyProtection="0"/>
    <xf numFmtId="0" fontId="12" fillId="0" borderId="5" applyNumberFormat="0" applyFill="0" applyAlignment="0" applyProtection="0"/>
    <xf numFmtId="0" fontId="8" fillId="0" borderId="6" applyNumberFormat="0" applyFill="0" applyAlignment="0" applyProtection="0"/>
    <xf numFmtId="0" fontId="8" fillId="0" borderId="6" applyNumberFormat="0" applyFill="0" applyAlignment="0" applyProtection="0"/>
    <xf numFmtId="0" fontId="17" fillId="0" borderId="0" applyNumberFormat="0" applyFill="0" applyBorder="0" applyAlignment="0" applyProtection="0"/>
    <xf numFmtId="0" fontId="18" fillId="0" borderId="9" applyNumberFormat="0" applyFill="0" applyAlignment="0" applyProtection="0"/>
    <xf numFmtId="0" fontId="18" fillId="0" borderId="9" applyNumberFormat="0" applyFill="0" applyAlignment="0" applyProtection="0"/>
    <xf numFmtId="0" fontId="18" fillId="0" borderId="9" applyNumberFormat="0" applyFill="0" applyAlignment="0" applyProtection="0"/>
    <xf numFmtId="0" fontId="18" fillId="0" borderId="9" applyNumberFormat="0" applyFill="0" applyAlignment="0" applyProtection="0"/>
    <xf numFmtId="0" fontId="18" fillId="0" borderId="9" applyNumberFormat="0" applyFill="0" applyAlignment="0" applyProtection="0"/>
    <xf numFmtId="0" fontId="18" fillId="0" borderId="9" applyNumberFormat="0" applyFill="0" applyAlignment="0" applyProtection="0"/>
    <xf numFmtId="0" fontId="18" fillId="0" borderId="9" applyNumberFormat="0" applyFill="0" applyAlignment="0" applyProtection="0"/>
    <xf numFmtId="0" fontId="18" fillId="0" borderId="9" applyNumberFormat="0" applyFill="0" applyAlignment="0" applyProtection="0"/>
    <xf numFmtId="0" fontId="18" fillId="0" borderId="9" applyNumberFormat="0" applyFill="0" applyAlignment="0" applyProtection="0"/>
    <xf numFmtId="0" fontId="16" fillId="0" borderId="0" applyNumberFormat="0" applyFill="0" applyBorder="0" applyAlignment="0" applyProtection="0"/>
    <xf numFmtId="9" fontId="38" fillId="0" borderId="0" applyFont="0" applyFill="0" applyBorder="0" applyAlignment="0" applyProtection="0"/>
  </cellStyleXfs>
  <cellXfs count="77">
    <xf numFmtId="0" fontId="0" fillId="0" borderId="0" xfId="0"/>
    <xf numFmtId="0" fontId="14" fillId="0" borderId="0" xfId="0" applyFont="1"/>
    <xf numFmtId="0" fontId="24" fillId="0" borderId="0" xfId="0" applyFont="1" applyAlignment="1">
      <alignment vertical="center"/>
    </xf>
    <xf numFmtId="0" fontId="25" fillId="0" borderId="0" xfId="0" applyFont="1" applyAlignment="1">
      <alignment vertical="center"/>
    </xf>
    <xf numFmtId="0" fontId="23" fillId="26" borderId="10" xfId="0" applyFont="1" applyFill="1" applyBorder="1" applyAlignment="1">
      <alignment horizontal="center" vertical="center" wrapText="1"/>
    </xf>
    <xf numFmtId="0" fontId="26" fillId="0" borderId="0" xfId="0" applyFont="1"/>
    <xf numFmtId="0" fontId="20" fillId="0" borderId="10" xfId="0" applyFont="1" applyBorder="1" applyAlignment="1">
      <alignment horizontal="center" vertical="center" wrapText="1"/>
    </xf>
    <xf numFmtId="0" fontId="20" fillId="0" borderId="10" xfId="0" applyFont="1" applyBorder="1" applyAlignment="1">
      <alignment horizontal="center" vertical="center"/>
    </xf>
    <xf numFmtId="0" fontId="23" fillId="0" borderId="10" xfId="0" applyFont="1" applyBorder="1" applyAlignment="1">
      <alignment horizontal="center" vertical="center" wrapText="1"/>
    </xf>
    <xf numFmtId="0" fontId="20" fillId="0" borderId="10" xfId="0" applyFont="1" applyBorder="1" applyAlignment="1">
      <alignment horizontal="left" vertical="center" wrapText="1"/>
    </xf>
    <xf numFmtId="0" fontId="23" fillId="27" borderId="10" xfId="0" applyFont="1" applyFill="1" applyBorder="1" applyAlignment="1">
      <alignment horizontal="center" vertical="center" wrapText="1"/>
    </xf>
    <xf numFmtId="0" fontId="26" fillId="0" borderId="0" xfId="0" applyFont="1" applyAlignment="1">
      <alignment vertical="center"/>
    </xf>
    <xf numFmtId="0" fontId="20" fillId="24" borderId="10" xfId="0" applyFont="1" applyFill="1" applyBorder="1" applyAlignment="1">
      <alignment horizontal="justify" vertical="center" wrapText="1"/>
    </xf>
    <xf numFmtId="0" fontId="20" fillId="24" borderId="10" xfId="0" applyFont="1" applyFill="1" applyBorder="1" applyAlignment="1">
      <alignment horizontal="center" vertical="center" wrapText="1"/>
    </xf>
    <xf numFmtId="0" fontId="27" fillId="0" borderId="10" xfId="0" applyFont="1" applyBorder="1" applyAlignment="1">
      <alignment vertical="center" wrapText="1"/>
    </xf>
    <xf numFmtId="0" fontId="28" fillId="0" borderId="10" xfId="0" applyFont="1" applyBorder="1" applyAlignment="1">
      <alignment vertical="center" wrapText="1"/>
    </xf>
    <xf numFmtId="0" fontId="14" fillId="0" borderId="0" xfId="0" applyFont="1" applyFill="1"/>
    <xf numFmtId="0" fontId="20" fillId="0" borderId="10" xfId="0" applyFont="1" applyBorder="1" applyAlignment="1">
      <alignment horizontal="justify" vertical="center" wrapText="1"/>
    </xf>
    <xf numFmtId="0" fontId="14" fillId="0" borderId="0" xfId="0" applyFont="1" applyAlignment="1">
      <alignment horizontal="center"/>
    </xf>
    <xf numFmtId="0" fontId="0" fillId="0" borderId="0" xfId="0" applyBorder="1"/>
    <xf numFmtId="0" fontId="29" fillId="0" borderId="0" xfId="0" applyFont="1" applyBorder="1" applyAlignment="1">
      <alignment vertical="center" wrapText="1"/>
    </xf>
    <xf numFmtId="0" fontId="0" fillId="0" borderId="0" xfId="0" applyBorder="1" applyAlignment="1">
      <alignment wrapText="1"/>
    </xf>
    <xf numFmtId="0" fontId="0" fillId="0" borderId="0" xfId="0" applyBorder="1" applyAlignment="1"/>
    <xf numFmtId="0" fontId="29" fillId="0" borderId="0" xfId="0" applyFont="1" applyBorder="1" applyAlignment="1">
      <alignment vertical="center"/>
    </xf>
    <xf numFmtId="0" fontId="14" fillId="0" borderId="0" xfId="0" applyFont="1"/>
    <xf numFmtId="0" fontId="14" fillId="0" borderId="0" xfId="0" applyFont="1" applyAlignment="1">
      <alignment horizontal="center"/>
    </xf>
    <xf numFmtId="0" fontId="14" fillId="0" borderId="0" xfId="0" applyFont="1"/>
    <xf numFmtId="0" fontId="29" fillId="0" borderId="0" xfId="0" applyFont="1" applyFill="1" applyBorder="1" applyAlignment="1">
      <alignment vertical="center"/>
    </xf>
    <xf numFmtId="0" fontId="34" fillId="0" borderId="10" xfId="0" applyFont="1" applyFill="1" applyBorder="1" applyAlignment="1">
      <alignment horizontal="center" vertical="center" wrapText="1"/>
    </xf>
    <xf numFmtId="0" fontId="34" fillId="0" borderId="10" xfId="0" applyFont="1" applyBorder="1" applyAlignment="1">
      <alignment horizontal="center" vertical="center" wrapText="1"/>
    </xf>
    <xf numFmtId="0" fontId="34" fillId="0" borderId="16" xfId="0" applyFont="1" applyBorder="1" applyAlignment="1">
      <alignment horizontal="center" vertical="center" wrapText="1"/>
    </xf>
    <xf numFmtId="0" fontId="34" fillId="28" borderId="10" xfId="0" applyFont="1" applyFill="1" applyBorder="1" applyAlignment="1">
      <alignment horizontal="center" vertical="center" wrapText="1"/>
    </xf>
    <xf numFmtId="0" fontId="35" fillId="0" borderId="10" xfId="0" applyFont="1" applyBorder="1" applyAlignment="1">
      <alignment horizontal="center" vertical="center" wrapText="1"/>
    </xf>
    <xf numFmtId="0" fontId="34" fillId="0" borderId="0" xfId="0" applyFont="1" applyAlignment="1">
      <alignment horizontal="center"/>
    </xf>
    <xf numFmtId="0" fontId="34" fillId="0" borderId="0" xfId="0" applyFont="1"/>
    <xf numFmtId="0" fontId="36" fillId="0" borderId="0" xfId="0" applyFont="1" applyFill="1" applyBorder="1" applyAlignment="1">
      <alignment horizontal="center" vertical="center" wrapText="1"/>
    </xf>
    <xf numFmtId="0" fontId="34" fillId="0" borderId="0" xfId="0" applyFont="1" applyBorder="1" applyAlignment="1">
      <alignment horizontal="center" vertical="center" wrapText="1"/>
    </xf>
    <xf numFmtId="0" fontId="34" fillId="28" borderId="0" xfId="0" applyFont="1" applyFill="1" applyBorder="1" applyAlignment="1">
      <alignment horizontal="center" vertical="center" wrapText="1"/>
    </xf>
    <xf numFmtId="0" fontId="35" fillId="0" borderId="0" xfId="0" applyFont="1" applyBorder="1" applyAlignment="1">
      <alignment horizontal="center" vertical="center" wrapText="1"/>
    </xf>
    <xf numFmtId="0" fontId="32" fillId="0" borderId="0" xfId="0" applyFont="1" applyFill="1" applyBorder="1" applyAlignment="1">
      <alignment horizontal="justify" vertical="center" wrapText="1"/>
    </xf>
    <xf numFmtId="0" fontId="32" fillId="0" borderId="0" xfId="0" applyFont="1" applyFill="1" applyBorder="1" applyAlignment="1">
      <alignment horizontal="center" vertical="center" wrapText="1"/>
    </xf>
    <xf numFmtId="17" fontId="34" fillId="0" borderId="10" xfId="0" applyNumberFormat="1" applyFont="1" applyBorder="1" applyAlignment="1">
      <alignment horizontal="center" vertical="center"/>
    </xf>
    <xf numFmtId="0" fontId="14" fillId="0" borderId="0" xfId="0" applyFont="1" applyBorder="1"/>
    <xf numFmtId="0" fontId="0" fillId="0" borderId="0" xfId="0" pivotButton="1"/>
    <xf numFmtId="0" fontId="0" fillId="0" borderId="0" xfId="0" applyAlignment="1">
      <alignment horizontal="left"/>
    </xf>
    <xf numFmtId="0" fontId="0" fillId="0" borderId="0" xfId="0" applyNumberFormat="1"/>
    <xf numFmtId="0" fontId="0" fillId="0" borderId="0" xfId="0" applyAlignment="1">
      <alignment horizontal="left" indent="1"/>
    </xf>
    <xf numFmtId="10" fontId="0" fillId="0" borderId="0" xfId="0" applyNumberFormat="1"/>
    <xf numFmtId="9" fontId="0" fillId="0" borderId="0" xfId="0" applyNumberFormat="1"/>
    <xf numFmtId="9" fontId="0" fillId="0" borderId="0" xfId="157" applyFont="1"/>
    <xf numFmtId="0" fontId="30" fillId="0" borderId="10" xfId="0" applyFont="1" applyFill="1" applyBorder="1" applyAlignment="1">
      <alignment horizontal="justify" vertical="center" wrapText="1"/>
    </xf>
    <xf numFmtId="0" fontId="30" fillId="0" borderId="10" xfId="0" applyFont="1" applyBorder="1" applyAlignment="1">
      <alignment horizontal="justify" vertical="center" wrapText="1"/>
    </xf>
    <xf numFmtId="0" fontId="14" fillId="0" borderId="14" xfId="0" applyFont="1" applyBorder="1" applyAlignment="1"/>
    <xf numFmtId="0" fontId="31" fillId="0" borderId="10" xfId="0" applyFont="1" applyFill="1" applyBorder="1" applyAlignment="1">
      <alignment horizontal="center" vertical="center" wrapText="1"/>
    </xf>
    <xf numFmtId="15" fontId="14" fillId="0" borderId="10" xfId="0" applyNumberFormat="1" applyFont="1" applyBorder="1" applyAlignment="1">
      <alignment horizontal="center"/>
    </xf>
    <xf numFmtId="49" fontId="30" fillId="0" borderId="10" xfId="0" applyNumberFormat="1" applyFont="1" applyFill="1" applyBorder="1" applyAlignment="1">
      <alignment horizontal="center" vertical="center" wrapText="1"/>
    </xf>
    <xf numFmtId="0" fontId="14" fillId="0" borderId="10" xfId="0" applyFont="1" applyBorder="1" applyAlignment="1">
      <alignment horizontal="center"/>
    </xf>
    <xf numFmtId="0" fontId="33" fillId="0" borderId="19" xfId="0" applyFont="1" applyFill="1" applyBorder="1" applyAlignment="1">
      <alignment horizontal="center" vertical="center" wrapText="1"/>
    </xf>
    <xf numFmtId="0" fontId="19" fillId="0" borderId="0" xfId="0" applyFont="1" applyAlignment="1">
      <alignment horizontal="center"/>
    </xf>
    <xf numFmtId="0" fontId="14" fillId="0" borderId="14" xfId="0" applyFont="1" applyBorder="1" applyAlignment="1">
      <alignment horizontal="justify"/>
    </xf>
    <xf numFmtId="0" fontId="34" fillId="0" borderId="10" xfId="0" applyFont="1" applyBorder="1" applyAlignment="1">
      <alignment horizontal="justify" vertical="center" wrapText="1"/>
    </xf>
    <xf numFmtId="0" fontId="34" fillId="0" borderId="0" xfId="0" applyFont="1" applyBorder="1" applyAlignment="1">
      <alignment horizontal="justify"/>
    </xf>
    <xf numFmtId="0" fontId="14" fillId="0" borderId="0" xfId="0" applyFont="1" applyAlignment="1">
      <alignment horizontal="justify"/>
    </xf>
    <xf numFmtId="0" fontId="19" fillId="27" borderId="10" xfId="0" applyFont="1" applyFill="1" applyBorder="1" applyAlignment="1">
      <alignment horizontal="center" vertical="center" wrapText="1"/>
    </xf>
    <xf numFmtId="0" fontId="19" fillId="0" borderId="10" xfId="0" applyFont="1" applyBorder="1" applyAlignment="1">
      <alignment horizontal="left" vertical="center"/>
    </xf>
    <xf numFmtId="0" fontId="14" fillId="0" borderId="10" xfId="0" applyFont="1" applyBorder="1" applyAlignment="1">
      <alignment horizontal="left" vertical="center"/>
    </xf>
    <xf numFmtId="0" fontId="37" fillId="0" borderId="17" xfId="0" applyFont="1" applyFill="1" applyBorder="1" applyAlignment="1">
      <alignment horizontal="center" vertical="center" wrapText="1"/>
    </xf>
    <xf numFmtId="49" fontId="33" fillId="0" borderId="18" xfId="0" applyNumberFormat="1" applyFont="1" applyFill="1" applyBorder="1" applyAlignment="1">
      <alignment horizontal="center" vertical="center" wrapText="1"/>
    </xf>
    <xf numFmtId="0" fontId="21" fillId="25" borderId="13" xfId="0" applyFont="1" applyFill="1" applyBorder="1" applyAlignment="1">
      <alignment horizontal="center" vertical="center"/>
    </xf>
    <xf numFmtId="0" fontId="21" fillId="25" borderId="12" xfId="0" applyFont="1" applyFill="1" applyBorder="1" applyAlignment="1">
      <alignment horizontal="center" vertical="center"/>
    </xf>
    <xf numFmtId="0" fontId="21" fillId="25" borderId="11" xfId="0" applyFont="1" applyFill="1" applyBorder="1" applyAlignment="1">
      <alignment horizontal="center" vertical="center"/>
    </xf>
    <xf numFmtId="0" fontId="21" fillId="25" borderId="10" xfId="0" applyFont="1" applyFill="1" applyBorder="1" applyAlignment="1">
      <alignment horizontal="center" vertical="center"/>
    </xf>
    <xf numFmtId="0" fontId="22" fillId="25" borderId="13" xfId="0" applyFont="1" applyFill="1" applyBorder="1" applyAlignment="1">
      <alignment horizontal="center" vertical="center"/>
    </xf>
    <xf numFmtId="0" fontId="22" fillId="25" borderId="12" xfId="0" applyFont="1" applyFill="1" applyBorder="1" applyAlignment="1">
      <alignment horizontal="center" vertical="center"/>
    </xf>
    <xf numFmtId="0" fontId="22" fillId="25" borderId="11" xfId="0" applyFont="1" applyFill="1" applyBorder="1" applyAlignment="1">
      <alignment horizontal="center" vertical="center"/>
    </xf>
    <xf numFmtId="0" fontId="21" fillId="25" borderId="15" xfId="0" applyFont="1" applyFill="1" applyBorder="1" applyAlignment="1">
      <alignment horizontal="center" vertical="center"/>
    </xf>
    <xf numFmtId="0" fontId="21" fillId="25" borderId="14" xfId="0" applyFont="1" applyFill="1" applyBorder="1" applyAlignment="1">
      <alignment horizontal="center" vertical="center"/>
    </xf>
  </cellXfs>
  <cellStyles count="158">
    <cellStyle name="20% - Accent1" xfId="1"/>
    <cellStyle name="20% - Accent2" xfId="2"/>
    <cellStyle name="20% - Accent3" xfId="3"/>
    <cellStyle name="20% - Accent4" xfId="4"/>
    <cellStyle name="20% - Accent5" xfId="5"/>
    <cellStyle name="20% - Accent6" xfId="6"/>
    <cellStyle name="20% - Énfasis1" xfId="7" builtinId="30" customBuiltin="1"/>
    <cellStyle name="20% - Énfasis1 2" xfId="8"/>
    <cellStyle name="20% - Énfasis2" xfId="9" builtinId="34" customBuiltin="1"/>
    <cellStyle name="20% - Énfasis2 2" xfId="10"/>
    <cellStyle name="20% - Énfasis3" xfId="11" builtinId="38" customBuiltin="1"/>
    <cellStyle name="20% - Énfasis3 2" xfId="12"/>
    <cellStyle name="20% - Énfasis4" xfId="13" builtinId="42" customBuiltin="1"/>
    <cellStyle name="20% - Énfasis4 2" xfId="14"/>
    <cellStyle name="20% - Énfasis5" xfId="15" builtinId="46" customBuiltin="1"/>
    <cellStyle name="20% - Énfasis5 2" xfId="16"/>
    <cellStyle name="20% - Énfasis6" xfId="17" builtinId="50" customBuiltin="1"/>
    <cellStyle name="20% - Énfasis6 2" xfId="18"/>
    <cellStyle name="40% - Accent1" xfId="19"/>
    <cellStyle name="40% - Accent2" xfId="20"/>
    <cellStyle name="40% - Accent3" xfId="21"/>
    <cellStyle name="40% - Accent4" xfId="22"/>
    <cellStyle name="40% - Accent5" xfId="23"/>
    <cellStyle name="40% - Accent6" xfId="24"/>
    <cellStyle name="40% - Énfasis1" xfId="25" builtinId="31" customBuiltin="1"/>
    <cellStyle name="40% - Énfasis1 2" xfId="26"/>
    <cellStyle name="40% - Énfasis2" xfId="27" builtinId="35" customBuiltin="1"/>
    <cellStyle name="40% - Énfasis2 2" xfId="28"/>
    <cellStyle name="40% - Énfasis3" xfId="29" builtinId="39" customBuiltin="1"/>
    <cellStyle name="40% - Énfasis3 2" xfId="30"/>
    <cellStyle name="40% - Énfasis4" xfId="31" builtinId="43" customBuiltin="1"/>
    <cellStyle name="40% - Énfasis4 2" xfId="32"/>
    <cellStyle name="40% - Énfasis5" xfId="33" builtinId="47" customBuiltin="1"/>
    <cellStyle name="40% - Énfasis5 2" xfId="34"/>
    <cellStyle name="40% - Énfasis6" xfId="35" builtinId="51" customBuiltin="1"/>
    <cellStyle name="40% - Énfasis6 2" xfId="36"/>
    <cellStyle name="60% - Accent1" xfId="37"/>
    <cellStyle name="60% - Accent2" xfId="38"/>
    <cellStyle name="60% - Accent3" xfId="39"/>
    <cellStyle name="60% - Accent4" xfId="40"/>
    <cellStyle name="60% - Accent5" xfId="41"/>
    <cellStyle name="60% - Accent6" xfId="42"/>
    <cellStyle name="60% - Énfasis1" xfId="43" builtinId="32" customBuiltin="1"/>
    <cellStyle name="60% - Énfasis1 2" xfId="44"/>
    <cellStyle name="60% - Énfasis2" xfId="45" builtinId="36" customBuiltin="1"/>
    <cellStyle name="60% - Énfasis2 2" xfId="46"/>
    <cellStyle name="60% - Énfasis3" xfId="47" builtinId="40" customBuiltin="1"/>
    <cellStyle name="60% - Énfasis3 2" xfId="48"/>
    <cellStyle name="60% - Énfasis4" xfId="49" builtinId="44" customBuiltin="1"/>
    <cellStyle name="60% - Énfasis4 2" xfId="50"/>
    <cellStyle name="60% - Énfasis5" xfId="51" builtinId="48" customBuiltin="1"/>
    <cellStyle name="60% - Énfasis5 2" xfId="52"/>
    <cellStyle name="60% - Énfasis6" xfId="53" builtinId="52" customBuiltin="1"/>
    <cellStyle name="60% - Énfasis6 2" xfId="54"/>
    <cellStyle name="Accent1" xfId="55"/>
    <cellStyle name="Accent2" xfId="56"/>
    <cellStyle name="Accent3" xfId="57"/>
    <cellStyle name="Accent4" xfId="58"/>
    <cellStyle name="Accent5" xfId="59"/>
    <cellStyle name="Accent6" xfId="60"/>
    <cellStyle name="Bad" xfId="61"/>
    <cellStyle name="Buena 2" xfId="63"/>
    <cellStyle name="Bueno" xfId="62" builtinId="26" customBuiltin="1"/>
    <cellStyle name="Calculation" xfId="64"/>
    <cellStyle name="Cálculo" xfId="65" builtinId="22" customBuiltin="1"/>
    <cellStyle name="Cálculo 2" xfId="66"/>
    <cellStyle name="Celda de comprobación" xfId="67" builtinId="23" customBuiltin="1"/>
    <cellStyle name="Celda de comprobación 2" xfId="68"/>
    <cellStyle name="Celda vinculada" xfId="69" builtinId="24" customBuiltin="1"/>
    <cellStyle name="Celda vinculada 2" xfId="70"/>
    <cellStyle name="Check Cell" xfId="71"/>
    <cellStyle name="Encabezado 1" xfId="140" builtinId="16" customBuiltin="1"/>
    <cellStyle name="Encabezado 4" xfId="72" builtinId="19" customBuiltin="1"/>
    <cellStyle name="Encabezado 4 2" xfId="73"/>
    <cellStyle name="Énfasis1" xfId="74" builtinId="29" customBuiltin="1"/>
    <cellStyle name="Énfasis1 2" xfId="75"/>
    <cellStyle name="Énfasis2" xfId="76" builtinId="33" customBuiltin="1"/>
    <cellStyle name="Énfasis2 2" xfId="77"/>
    <cellStyle name="Énfasis3" xfId="78" builtinId="37" customBuiltin="1"/>
    <cellStyle name="Énfasis3 2" xfId="79"/>
    <cellStyle name="Énfasis4" xfId="80" builtinId="41" customBuiltin="1"/>
    <cellStyle name="Énfasis4 2" xfId="81"/>
    <cellStyle name="Énfasis5" xfId="82" builtinId="45" customBuiltin="1"/>
    <cellStyle name="Énfasis5 2" xfId="83"/>
    <cellStyle name="Énfasis6" xfId="84" builtinId="49" customBuiltin="1"/>
    <cellStyle name="Énfasis6 2" xfId="85"/>
    <cellStyle name="Entrada" xfId="86" builtinId="20" customBuiltin="1"/>
    <cellStyle name="Entrada 2" xfId="87"/>
    <cellStyle name="Explanatory Text" xfId="88"/>
    <cellStyle name="Good" xfId="89"/>
    <cellStyle name="Heading 1" xfId="90"/>
    <cellStyle name="Heading 2" xfId="91"/>
    <cellStyle name="Heading 3" xfId="92"/>
    <cellStyle name="Heading 4" xfId="93"/>
    <cellStyle name="Incorrecto" xfId="94" builtinId="27" customBuiltin="1"/>
    <cellStyle name="Incorrecto 2" xfId="95"/>
    <cellStyle name="Input" xfId="96"/>
    <cellStyle name="Linked Cell" xfId="97"/>
    <cellStyle name="Millares 2" xfId="98"/>
    <cellStyle name="Neutral" xfId="99" builtinId="28" customBuiltin="1"/>
    <cellStyle name="Neutral 2" xfId="100"/>
    <cellStyle name="Neutral 3" xfId="101"/>
    <cellStyle name="Neutral 4" xfId="102"/>
    <cellStyle name="Neutral 5" xfId="103"/>
    <cellStyle name="Neutral 6" xfId="104"/>
    <cellStyle name="Neutral 7" xfId="105"/>
    <cellStyle name="Neutral 8" xfId="106"/>
    <cellStyle name="Neutral 9" xfId="107"/>
    <cellStyle name="Normal" xfId="0" builtinId="0"/>
    <cellStyle name="Normal 2" xfId="108"/>
    <cellStyle name="Normal 2 2" xfId="109"/>
    <cellStyle name="Normal 2 2 2" xfId="110"/>
    <cellStyle name="Normal 2 2_CAUCA" xfId="111"/>
    <cellStyle name="Normal 2 3" xfId="112"/>
    <cellStyle name="Normal 2 4" xfId="113"/>
    <cellStyle name="Normal 2 5" xfId="114"/>
    <cellStyle name="Normal 2 6" xfId="115"/>
    <cellStyle name="Normal 2 7" xfId="116"/>
    <cellStyle name="Normal 2 8" xfId="117"/>
    <cellStyle name="Normal 2_PLANTA DE PERSONAL ICA - Enero 29 Bahamón2" xfId="118"/>
    <cellStyle name="Normal 3" xfId="119"/>
    <cellStyle name="Normal 3 2" xfId="120"/>
    <cellStyle name="Normal 4" xfId="121"/>
    <cellStyle name="Normal 5" xfId="122"/>
    <cellStyle name="Normal 6" xfId="123"/>
    <cellStyle name="Normal 7" xfId="124"/>
    <cellStyle name="Normal 8" xfId="125"/>
    <cellStyle name="Normal 9" xfId="126"/>
    <cellStyle name="Normal 9 2" xfId="127"/>
    <cellStyle name="Notas" xfId="128" builtinId="10" customBuiltin="1"/>
    <cellStyle name="Notas 2" xfId="129"/>
    <cellStyle name="Note" xfId="130"/>
    <cellStyle name="Output" xfId="131"/>
    <cellStyle name="Porcentaje" xfId="157" builtinId="5"/>
    <cellStyle name="Salida" xfId="132" builtinId="21" customBuiltin="1"/>
    <cellStyle name="Salida 2" xfId="133"/>
    <cellStyle name="Texto de advertencia" xfId="134" builtinId="11" customBuiltin="1"/>
    <cellStyle name="Texto de advertencia 2" xfId="135"/>
    <cellStyle name="Texto explicativo" xfId="136" builtinId="53" customBuiltin="1"/>
    <cellStyle name="Texto explicativo 2" xfId="137"/>
    <cellStyle name="Title" xfId="138"/>
    <cellStyle name="Título" xfId="139" builtinId="15" customBuiltin="1"/>
    <cellStyle name="Título 1 2" xfId="141"/>
    <cellStyle name="Título 2" xfId="142" builtinId="17" customBuiltin="1"/>
    <cellStyle name="Título 2 2" xfId="143"/>
    <cellStyle name="Título 3" xfId="144" builtinId="18" customBuiltin="1"/>
    <cellStyle name="Título 3 2" xfId="145"/>
    <cellStyle name="Título 4" xfId="146"/>
    <cellStyle name="Total" xfId="147" builtinId="25" customBuiltin="1"/>
    <cellStyle name="Total 2" xfId="148"/>
    <cellStyle name="Total 3" xfId="149"/>
    <cellStyle name="Total 4" xfId="150"/>
    <cellStyle name="Total 5" xfId="151"/>
    <cellStyle name="Total 6" xfId="152"/>
    <cellStyle name="Total 7" xfId="153"/>
    <cellStyle name="Total 8" xfId="154"/>
    <cellStyle name="Total 9" xfId="155"/>
    <cellStyle name="Warning Text" xfId="156"/>
  </cellStyles>
  <dxfs count="17">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92D050"/>
        </patternFill>
      </fill>
    </dxf>
    <dxf>
      <fill>
        <patternFill>
          <bgColor rgb="FFFFFF66"/>
        </patternFill>
      </fill>
    </dxf>
    <dxf>
      <fill>
        <patternFill>
          <bgColor rgb="FF92D050"/>
        </patternFill>
      </fill>
    </dxf>
    <dxf>
      <fill>
        <patternFill>
          <bgColor rgb="FFFFFF66"/>
        </patternFill>
      </fill>
    </dxf>
    <dxf>
      <fill>
        <patternFill>
          <bgColor rgb="FF92D050"/>
        </patternFill>
      </fill>
    </dxf>
    <dxf>
      <fill>
        <patternFill>
          <bgColor rgb="FFFFFF66"/>
        </patternFill>
      </fill>
    </dxf>
    <dxf>
      <fill>
        <patternFill>
          <bgColor rgb="FF00B050"/>
        </patternFill>
      </fill>
    </dxf>
    <dxf>
      <numFmt numFmtId="13" formatCode="0%"/>
    </dxf>
  </dxfs>
  <tableStyles count="0" defaultTableStyle="TableStyleMedium2"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pivotCacheDefinition" Target="pivotCache/pivotCacheDefinition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pivotSource>
    <c:name>[F-G-04 IDENTIFICACION RIESGOS Y OPORTUNIDADES (1).xlsx]Graficos!TablaDinámica1</c:name>
    <c:fmtId val="0"/>
  </c:pivotSource>
  <c:chart>
    <c:title>
      <c:tx>
        <c:rich>
          <a:bodyPr rot="0" spcFirstLastPara="1" vertOverflow="ellipsis" vert="horz" wrap="square" anchor="ctr" anchorCtr="1"/>
          <a:lstStyle/>
          <a:p>
            <a:pPr algn="ctr" rtl="0">
              <a:defRPr sz="96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a:t>PORCENTAJE DE RIESGOS Y OPORTUNIDADES IDENTIFICADOS</a:t>
            </a:r>
            <a:endParaRPr lang="es-CO"/>
          </a:p>
        </c:rich>
      </c:tx>
      <c:layout/>
      <c:overlay val="0"/>
      <c:spPr>
        <a:noFill/>
        <a:ln>
          <a:noFill/>
        </a:ln>
        <a:effectLst/>
      </c:spPr>
      <c:txPr>
        <a:bodyPr rot="0" spcFirstLastPara="1" vertOverflow="ellipsis" vert="horz" wrap="square" anchor="ctr" anchorCtr="1"/>
        <a:lstStyle/>
        <a:p>
          <a:pPr algn="ctr" rtl="0">
            <a:defRPr sz="96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autoTitleDeleted val="0"/>
    <c:pivotFmts>
      <c:pivotFmt>
        <c:idx val="0"/>
        <c:spPr>
          <a:solidFill>
            <a:schemeClr val="accent1"/>
          </a:solidFill>
          <a:ln w="25400">
            <a:solidFill>
              <a:schemeClr val="lt1"/>
            </a:solidFill>
          </a:ln>
          <a:effectLst/>
          <a:sp3d contourW="25400">
            <a:contourClr>
              <a:schemeClr val="lt1"/>
            </a:contourClr>
          </a:sp3d>
        </c:spPr>
        <c:marker>
          <c:symbol val="none"/>
        </c:marker>
        <c:dLbl>
          <c:idx val="0"/>
          <c:layout/>
          <c:spPr>
            <a:noFill/>
            <a:ln>
              <a:noFill/>
            </a:ln>
            <a:effectLst/>
          </c:spPr>
          <c:txPr>
            <a:bodyPr rot="0" spcFirstLastPara="1" vertOverflow="ellipsis" vert="horz" wrap="square" anchor="ctr" anchorCtr="1"/>
            <a:lstStyle/>
            <a:p>
              <a:pPr>
                <a:defRPr sz="8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dLblPos val="inEnd"/>
          <c:showLegendKey val="0"/>
          <c:showVal val="1"/>
          <c:showCatName val="0"/>
          <c:showSerName val="0"/>
          <c:showPercent val="0"/>
          <c:showBubbleSize val="0"/>
          <c:extLst>
            <c:ext xmlns:c15="http://schemas.microsoft.com/office/drawing/2012/chart" uri="{CE6537A1-D6FC-4f65-9D91-7224C49458BB}">
              <c15:layout/>
            </c:ext>
          </c:extLst>
        </c:dLbl>
      </c:pivotFmt>
      <c:pivotFmt>
        <c:idx val="1"/>
        <c:spPr>
          <a:solidFill>
            <a:schemeClr val="accent1"/>
          </a:solidFill>
          <a:ln w="25400">
            <a:solidFill>
              <a:schemeClr val="lt1"/>
            </a:solidFill>
          </a:ln>
          <a:effectLst/>
          <a:sp3d contourW="25400">
            <a:contourClr>
              <a:schemeClr val="lt1"/>
            </a:contourClr>
          </a:sp3d>
        </c:spPr>
      </c:pivotFmt>
      <c:pivotFmt>
        <c:idx val="2"/>
        <c:spPr>
          <a:solidFill>
            <a:schemeClr val="accent1"/>
          </a:solidFill>
          <a:ln w="25400">
            <a:solidFill>
              <a:schemeClr val="lt1"/>
            </a:solidFill>
          </a:ln>
          <a:effectLst/>
          <a:sp3d contourW="25400">
            <a:contourClr>
              <a:schemeClr val="lt1"/>
            </a:contourClr>
          </a:sp3d>
        </c:spPr>
      </c:pivotFmt>
    </c:pivotFmts>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tx>
            <c:strRef>
              <c:f>Graficos!$B$1</c:f>
              <c:strCache>
                <c:ptCount val="1"/>
                <c:pt idx="0">
                  <c:v>Total</c:v>
                </c:pt>
              </c:strCache>
            </c:strRef>
          </c:tx>
          <c:dPt>
            <c:idx val="0"/>
            <c:bubble3D val="0"/>
            <c:spPr>
              <a:solidFill>
                <a:schemeClr val="accent1"/>
              </a:solidFill>
              <a:ln w="25400">
                <a:solidFill>
                  <a:schemeClr val="lt1"/>
                </a:solidFill>
              </a:ln>
              <a:effectLst/>
              <a:sp3d contourW="25400">
                <a:contourClr>
                  <a:schemeClr val="lt1"/>
                </a:contourClr>
              </a:sp3d>
            </c:spPr>
            <c:extLst>
              <c:ext xmlns:c16="http://schemas.microsoft.com/office/drawing/2014/chart" uri="{C3380CC4-5D6E-409C-BE32-E72D297353CC}">
                <c16:uniqueId val="{00000001-7F39-4F50-8BC8-B92A3C9339E3}"/>
              </c:ext>
            </c:extLst>
          </c:dPt>
          <c:dPt>
            <c:idx val="1"/>
            <c:bubble3D val="0"/>
            <c:spPr>
              <a:solidFill>
                <a:schemeClr val="accent2"/>
              </a:solidFill>
              <a:ln w="25400">
                <a:solidFill>
                  <a:schemeClr val="lt1"/>
                </a:solidFill>
              </a:ln>
              <a:effectLst/>
              <a:sp3d contourW="25400">
                <a:contourClr>
                  <a:schemeClr val="lt1"/>
                </a:contourClr>
              </a:sp3d>
            </c:spPr>
            <c:extLst>
              <c:ext xmlns:c16="http://schemas.microsoft.com/office/drawing/2014/chart" uri="{C3380CC4-5D6E-409C-BE32-E72D297353CC}">
                <c16:uniqueId val="{00000003-7F39-4F50-8BC8-B92A3C9339E3}"/>
              </c:ext>
            </c:extLst>
          </c:dPt>
          <c:dLbls>
            <c:spPr>
              <a:noFill/>
              <a:ln>
                <a:noFill/>
              </a:ln>
              <a:effectLst/>
            </c:spPr>
            <c:txPr>
              <a:bodyPr rot="0" spcFirstLastPara="1" vertOverflow="ellipsis" vert="horz" wrap="square" anchor="ctr" anchorCtr="1"/>
              <a:lstStyle/>
              <a:p>
                <a:pPr>
                  <a:defRPr sz="8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dLblPos val="in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15:layout/>
              </c:ext>
            </c:extLst>
          </c:dLbls>
          <c:cat>
            <c:strRef>
              <c:f>Graficos!$A$2:$A$4</c:f>
              <c:strCache>
                <c:ptCount val="2"/>
                <c:pt idx="0">
                  <c:v>Oportunidad</c:v>
                </c:pt>
                <c:pt idx="1">
                  <c:v>Riesgo</c:v>
                </c:pt>
              </c:strCache>
            </c:strRef>
          </c:cat>
          <c:val>
            <c:numRef>
              <c:f>Graficos!$B$2:$B$4</c:f>
              <c:numCache>
                <c:formatCode>0%</c:formatCode>
                <c:ptCount val="2"/>
                <c:pt idx="0">
                  <c:v>0.27272727272727271</c:v>
                </c:pt>
                <c:pt idx="1">
                  <c:v>0.72727272727272729</c:v>
                </c:pt>
              </c:numCache>
            </c:numRef>
          </c:val>
          <c:extLst>
            <c:ext xmlns:c16="http://schemas.microsoft.com/office/drawing/2014/chart" uri="{C3380CC4-5D6E-409C-BE32-E72D297353CC}">
              <c16:uniqueId val="{00000000-282E-499F-BD01-4A46C4E41511}"/>
            </c:ext>
          </c:extLst>
        </c:ser>
        <c:dLbls>
          <c:showLegendKey val="0"/>
          <c:showVal val="0"/>
          <c:showCatName val="0"/>
          <c:showSerName val="0"/>
          <c:showPercent val="0"/>
          <c:showBubbleSize val="0"/>
          <c:showLeaderLines val="1"/>
        </c:dLbls>
      </c:pie3DChart>
      <c:spPr>
        <a:noFill/>
        <a:ln>
          <a:noFill/>
        </a:ln>
        <a:effectLst/>
      </c:spPr>
    </c:plotArea>
    <c:legend>
      <c:legendPos val="r"/>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800">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pivotSource>
    <c:name>[F-G-04 IDENTIFICACION RIESGOS Y OPORTUNIDADES (1).xlsx]Graficos!TablaDinámica2</c:name>
    <c:fmtId val="0"/>
  </c:pivotSource>
  <c:chart>
    <c:title>
      <c:tx>
        <c:rich>
          <a:bodyPr rot="0" spcFirstLastPara="1" vertOverflow="ellipsis" vert="horz" wrap="square" anchor="ctr" anchorCtr="1"/>
          <a:lstStyle/>
          <a:p>
            <a:pPr>
              <a:defRPr sz="1100" b="1" i="0" u="none" strike="noStrike" kern="1200" spc="0" baseline="0">
                <a:solidFill>
                  <a:schemeClr val="tx1"/>
                </a:solidFill>
                <a:latin typeface="Arial" panose="020B0604020202020204" pitchFamily="34" charset="0"/>
                <a:ea typeface="+mn-ea"/>
                <a:cs typeface="Arial" panose="020B0604020202020204" pitchFamily="34" charset="0"/>
              </a:defRPr>
            </a:pPr>
            <a:r>
              <a:rPr lang="en-US" sz="1100" b="1"/>
              <a:t>EFICACIA DE LAS ACCIONES PARA TRATAR R Y O</a:t>
            </a:r>
          </a:p>
        </c:rich>
      </c:tx>
      <c:layout/>
      <c:overlay val="0"/>
      <c:spPr>
        <a:noFill/>
        <a:ln>
          <a:noFill/>
        </a:ln>
        <a:effectLst/>
      </c:spPr>
      <c:txPr>
        <a:bodyPr rot="0" spcFirstLastPara="1" vertOverflow="ellipsis" vert="horz" wrap="square" anchor="ctr" anchorCtr="1"/>
        <a:lstStyle/>
        <a:p>
          <a:pPr>
            <a:defRPr sz="1100" b="1" i="0" u="none" strike="noStrike" kern="1200" spc="0" baseline="0">
              <a:solidFill>
                <a:schemeClr val="tx1"/>
              </a:solidFill>
              <a:latin typeface="Arial" panose="020B0604020202020204" pitchFamily="34" charset="0"/>
              <a:ea typeface="+mn-ea"/>
              <a:cs typeface="Arial" panose="020B0604020202020204" pitchFamily="34" charset="0"/>
            </a:defRPr>
          </a:pPr>
          <a:endParaRPr lang="es-CO"/>
        </a:p>
      </c:txPr>
    </c:title>
    <c:autoTitleDeleted val="0"/>
    <c:pivotFmts>
      <c:pivotFmt>
        <c:idx val="0"/>
        <c:spPr>
          <a:solidFill>
            <a:schemeClr val="accent1"/>
          </a:solidFill>
          <a:ln>
            <a:noFill/>
          </a:ln>
          <a:effectLst/>
        </c:spPr>
        <c:marker>
          <c:symbol val="none"/>
        </c:marker>
        <c:dLbl>
          <c:idx val="0"/>
          <c:layout/>
          <c:numFmt formatCode="0%" sourceLinked="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dLblPos val="inEnd"/>
          <c:showLegendKey val="0"/>
          <c:showVal val="1"/>
          <c:showCatName val="0"/>
          <c:showSerName val="0"/>
          <c:showPercent val="0"/>
          <c:showBubbleSize val="0"/>
          <c:extLst>
            <c:ext xmlns:c15="http://schemas.microsoft.com/office/drawing/2012/chart" uri="{CE6537A1-D6FC-4f65-9D91-7224C49458BB}">
              <c15:layout/>
            </c:ext>
          </c:extLst>
        </c:dLbl>
      </c:pivotFmt>
    </c:pivotFmts>
    <c:plotArea>
      <c:layout/>
      <c:barChart>
        <c:barDir val="col"/>
        <c:grouping val="clustered"/>
        <c:varyColors val="0"/>
        <c:ser>
          <c:idx val="0"/>
          <c:order val="0"/>
          <c:tx>
            <c:strRef>
              <c:f>Graficos!$B$12</c:f>
              <c:strCache>
                <c:ptCount val="1"/>
                <c:pt idx="0">
                  <c:v>Total</c:v>
                </c:pt>
              </c:strCache>
            </c:strRef>
          </c:tx>
          <c:spPr>
            <a:solidFill>
              <a:schemeClr val="accent1"/>
            </a:solidFill>
            <a:ln>
              <a:noFill/>
            </a:ln>
            <a:effectLst/>
          </c:spPr>
          <c:invertIfNegative val="0"/>
          <c:dLbls>
            <c:numFmt formatCode="0%" sourceLinked="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multiLvlStrRef>
              <c:f>Graficos!$A$13:$A$21</c:f>
              <c:multiLvlStrCache>
                <c:ptCount val="6"/>
                <c:lvl>
                  <c:pt idx="0">
                    <c:v>En proceso</c:v>
                  </c:pt>
                  <c:pt idx="1">
                    <c:v>(en blanco)</c:v>
                  </c:pt>
                  <c:pt idx="2">
                    <c:v>En proceso</c:v>
                  </c:pt>
                  <c:pt idx="3">
                    <c:v>Oportunidad aprovechada</c:v>
                  </c:pt>
                  <c:pt idx="4">
                    <c:v>Riesgo disminuido</c:v>
                  </c:pt>
                  <c:pt idx="5">
                    <c:v>(en blanco)</c:v>
                  </c:pt>
                </c:lvl>
                <c:lvl>
                  <c:pt idx="0">
                    <c:v>Oportunidad</c:v>
                  </c:pt>
                  <c:pt idx="2">
                    <c:v>Riesgo</c:v>
                  </c:pt>
                </c:lvl>
              </c:multiLvlStrCache>
            </c:multiLvlStrRef>
          </c:cat>
          <c:val>
            <c:numRef>
              <c:f>Graficos!$B$13:$B$21</c:f>
              <c:numCache>
                <c:formatCode>0.00%</c:formatCode>
                <c:ptCount val="6"/>
                <c:pt idx="0">
                  <c:v>0.18181818181818182</c:v>
                </c:pt>
                <c:pt idx="1">
                  <c:v>0</c:v>
                </c:pt>
                <c:pt idx="2">
                  <c:v>0.63636363636363635</c:v>
                </c:pt>
                <c:pt idx="3">
                  <c:v>9.0909090909090912E-2</c:v>
                </c:pt>
                <c:pt idx="4">
                  <c:v>9.0909090909090912E-2</c:v>
                </c:pt>
                <c:pt idx="5">
                  <c:v>0</c:v>
                </c:pt>
              </c:numCache>
            </c:numRef>
          </c:val>
          <c:extLst>
            <c:ext xmlns:c16="http://schemas.microsoft.com/office/drawing/2014/chart" uri="{C3380CC4-5D6E-409C-BE32-E72D297353CC}">
              <c16:uniqueId val="{00000000-16A2-4F76-B833-7A9AE3E7D8A7}"/>
            </c:ext>
          </c:extLst>
        </c:ser>
        <c:dLbls>
          <c:showLegendKey val="0"/>
          <c:showVal val="0"/>
          <c:showCatName val="0"/>
          <c:showSerName val="0"/>
          <c:showPercent val="0"/>
          <c:showBubbleSize val="0"/>
        </c:dLbls>
        <c:gapWidth val="219"/>
        <c:overlap val="-27"/>
        <c:axId val="153968688"/>
        <c:axId val="153970320"/>
      </c:barChart>
      <c:catAx>
        <c:axId val="1539686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crossAx val="153970320"/>
        <c:crosses val="autoZero"/>
        <c:auto val="1"/>
        <c:lblAlgn val="ctr"/>
        <c:lblOffset val="100"/>
        <c:noMultiLvlLbl val="0"/>
      </c:catAx>
      <c:valAx>
        <c:axId val="15397032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crossAx val="153968688"/>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4</xdr:col>
      <xdr:colOff>390525</xdr:colOff>
      <xdr:row>4</xdr:row>
      <xdr:rowOff>19050</xdr:rowOff>
    </xdr:from>
    <xdr:to>
      <xdr:col>10</xdr:col>
      <xdr:colOff>390525</xdr:colOff>
      <xdr:row>22</xdr:row>
      <xdr:rowOff>47625</xdr:rowOff>
    </xdr:to>
    <xdr:graphicFrame macro="">
      <xdr:nvGraphicFramePr>
        <xdr:cNvPr id="2" name="Gráfico 1">
          <a:extLst>
            <a:ext uri="{FF2B5EF4-FFF2-40B4-BE49-F238E27FC236}">
              <a16:creationId xmlns:a16="http://schemas.microsoft.com/office/drawing/2014/main" id="{651E6BB7-1AEA-44A2-A3E6-C16DA31683A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361950</xdr:colOff>
      <xdr:row>25</xdr:row>
      <xdr:rowOff>38100</xdr:rowOff>
    </xdr:from>
    <xdr:to>
      <xdr:col>10</xdr:col>
      <xdr:colOff>361950</xdr:colOff>
      <xdr:row>42</xdr:row>
      <xdr:rowOff>28575</xdr:rowOff>
    </xdr:to>
    <xdr:graphicFrame macro="">
      <xdr:nvGraphicFramePr>
        <xdr:cNvPr id="3" name="Gráfico 2">
          <a:extLst>
            <a:ext uri="{FF2B5EF4-FFF2-40B4-BE49-F238E27FC236}">
              <a16:creationId xmlns:a16="http://schemas.microsoft.com/office/drawing/2014/main" id="{09B5D014-FDE5-42EC-9C5F-2AE524A8CCB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Cristian Cotta" refreshedDate="44215.471720601854" createdVersion="6" refreshedVersion="6" minRefreshableVersion="3" recordCount="22">
  <cacheSource type="worksheet">
    <worksheetSource ref="A5:P27" sheet="Matriz"/>
  </cacheSource>
  <cacheFields count="16">
    <cacheField name="MES/ AÑO" numFmtId="17">
      <sharedItems/>
    </cacheField>
    <cacheField name="EVENTO / SITUACIÓN" numFmtId="0">
      <sharedItems longText="1"/>
    </cacheField>
    <cacheField name="TIPO DE EVENTO" numFmtId="0">
      <sharedItems count="2">
        <s v="Riesgo"/>
        <s v="Oportunidad"/>
      </sharedItems>
    </cacheField>
    <cacheField name="ORIGINADO POR:" numFmtId="0">
      <sharedItems containsBlank="1"/>
    </cacheField>
    <cacheField name="PROCESO RELACIONADO" numFmtId="0">
      <sharedItems containsBlank="1"/>
    </cacheField>
    <cacheField name="AREA DE IMPACTO" numFmtId="0">
      <sharedItems containsBlank="1"/>
    </cacheField>
    <cacheField name="NIVEL DE PROBABILIDAD" numFmtId="0">
      <sharedItems containsBlank="1"/>
    </cacheField>
    <cacheField name="V" numFmtId="0">
      <sharedItems containsString="0" containsBlank="1" containsNumber="1" containsInteger="1" minValue="3" maxValue="5"/>
    </cacheField>
    <cacheField name="NIVEL DE IMPACTO" numFmtId="0">
      <sharedItems containsBlank="1"/>
    </cacheField>
    <cacheField name="V2" numFmtId="0">
      <sharedItems containsString="0" containsBlank="1" containsNumber="1" containsInteger="1" minValue="3" maxValue="5"/>
    </cacheField>
    <cacheField name="NUMERO DE RIESGO / OPORTUNIDAD" numFmtId="0">
      <sharedItems containsString="0" containsBlank="1" containsNumber="1" containsInteger="1" minValue="12" maxValue="25"/>
    </cacheField>
    <cacheField name="NIVEL DE RIESGO / OPORTUNIDAD" numFmtId="0">
      <sharedItems containsBlank="1"/>
    </cacheField>
    <cacheField name="OBJETIVO PRINCIPAL DE LA ACCIÓN" numFmtId="0">
      <sharedItems containsBlank="1"/>
    </cacheField>
    <cacheField name="ACCIONES PROPUESTAS PARA ABORDAR RIESGOS Y OPORTUNIDADES" numFmtId="0">
      <sharedItems containsBlank="1" longText="1"/>
    </cacheField>
    <cacheField name="ESTADO DE LAS ACCIONES" numFmtId="0">
      <sharedItems containsBlank="1" count="5">
        <s v="Acciones continuas"/>
        <s v="En proceso"/>
        <s v="No realizadas"/>
        <m/>
        <s v="Realizadas"/>
      </sharedItems>
    </cacheField>
    <cacheField name="RESULTADO TRATAMIENTO" numFmtId="0">
      <sharedItems containsBlank="1" count="4">
        <s v="Riesgo disminuido"/>
        <s v="En proceso"/>
        <m/>
        <s v="Oportunidad aprovechada"/>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2">
  <r>
    <s v="2020."/>
    <s v="Contratos no estan totalmente formalizados "/>
    <x v="0"/>
    <s v="Contexto_interno"/>
    <s v="Gestion comercial, SC, Operaciones, Gestión Humana."/>
    <s v="Finanzas"/>
    <s v="Casi seguro"/>
    <n v="5"/>
    <s v="Muy significativo"/>
    <n v="5"/>
    <n v="25"/>
    <s v="Muy alta"/>
    <s v="Prevencion o reduccion de efectos no deseados"/>
    <s v="1. Correccion: Procedo a elaborar campaña donde cito a los terceros para firma de Convenios de colaboracion a mas tardar al proximo Martes 11/02/2020. Tambien se citara a firma de contratos a los empleados antes del proximo martes 11/02/2020. Queda atenta la firma de contratos de administracion de flota que deben ser firmados por los afiliados a mas tardar al 15 de 02 del 2020, Fecha en que tambien deben tener firmado los contratos de los clientes."/>
    <x v="0"/>
    <x v="0"/>
  </r>
  <r>
    <s v="2020."/>
    <s v="Dependencia financiera de nuestros clientes y sus pagos en promedio oscilan entre los 60 o más 90 días, algunos clientes manejan informalidad en el sector."/>
    <x v="0"/>
    <s v="Contexto_interno"/>
    <s v="Gestion Financiera"/>
    <s v="Finanzas"/>
    <s v="Casi seguro"/>
    <n v="5"/>
    <s v="Significativo"/>
    <n v="4"/>
    <n v="20"/>
    <s v="Alta"/>
    <s v="Prevención o reducción de efectos no deseados"/>
    <s v="Generar estrategias de apalancamiento para asegurar un flujo de caja en la organización."/>
    <x v="1"/>
    <x v="1"/>
  </r>
  <r>
    <s v="2020."/>
    <s v="El personal operativo presenta una alta estabilidad a pesar de que el sector no funciona de esta manera."/>
    <x v="1"/>
    <s v="Contexto_interno"/>
    <s v="Gestion humana, Operaciones."/>
    <s v="Relación con los beneficiarios y partes interesadas"/>
    <s v="Muy probable"/>
    <n v="4"/>
    <s v="Significativo"/>
    <n v="4"/>
    <n v="16"/>
    <s v="Media"/>
    <s v="Prevención o reducción de efectos no deseados"/>
    <s v="Generar estrategias de fidelización de colaboradores con buen desempeño para mantenerlos en los cargos."/>
    <x v="1"/>
    <x v="1"/>
  </r>
  <r>
    <s v="2020."/>
    <s v="La organización cuenta con un numero muy limitado de vehiculos propios lo cual pone en riesgo la programacion y cumplimiento en la prestacion del servicio."/>
    <x v="0"/>
    <s v="Contexto_interno"/>
    <s v="Operaciones"/>
    <s v="Productividad"/>
    <s v="Muy probable"/>
    <n v="4"/>
    <s v="Muy significativo"/>
    <n v="5"/>
    <n v="20"/>
    <s v="Alta"/>
    <s v="Prevención o reducción de efectos no deseados"/>
    <s v="Socializar continuamente el sistema de gestión y actualizar los nuevos metodos de trabajo, prevision con vehiculos y conductores para cubrir la demanda de carácter oportuno."/>
    <x v="0"/>
    <x v="1"/>
  </r>
  <r>
    <s v="2020."/>
    <s v="Los diferentes fenomenos naturales a los cuales se ve abocada la region, influyen sobre la viabilidad de accidentes de trafico, retrasos en la prestacion del servicio, constituyendose en Riesgos Operativos."/>
    <x v="0"/>
    <s v="Contexto_externo"/>
    <s v="Operaciones, Servicio al cliente."/>
    <s v="Productividad"/>
    <s v="Probable"/>
    <n v="3"/>
    <s v="Significativo"/>
    <n v="4"/>
    <n v="12"/>
    <s v="Baja"/>
    <s v="Prevencion o reduccion de efectos no deseados"/>
    <s v="Capacitar al personal en manejo seguro y uso de herramientas."/>
    <x v="0"/>
    <x v="1"/>
  </r>
  <r>
    <s v="2020."/>
    <s v="No todos los proveedores son conscientes del cumplimiento del decreto 431, por ello se evidencia que el afiliado no es consciente de su rol, asi como el tercero no remiten su historial de mantenimientos al dia."/>
    <x v="0"/>
    <s v="Contexto_externo"/>
    <s v="Gestión Comercial Y Operaciones"/>
    <s v="Productividad"/>
    <s v="Muy probable"/>
    <n v="4"/>
    <s v="Significativo"/>
    <n v="4"/>
    <n v="16"/>
    <s v="Alta"/>
    <s v="Prevención o reducción de efectos no deseados"/>
    <s v="Generar estrategias para asegurar el cumplimiento de los contratos por parte del afiliado y empresas en convenio."/>
    <x v="0"/>
    <x v="1"/>
  </r>
  <r>
    <s v="2020."/>
    <s v="Alta oferta de competencia informal que ofrece servicios a bajo costo pero sin estandares de calidad, hace que los clientes facilmente busquen servicios por fuera de la organización."/>
    <x v="0"/>
    <s v="Contexto_externo"/>
    <s v="Gestión Comercial"/>
    <s v="Finanzas"/>
    <s v="Casi seguro"/>
    <n v="5"/>
    <s v="Muy significativo"/>
    <n v="5"/>
    <n v="25"/>
    <s v="Muy alta"/>
    <s v="Prevención o reducción de efectos no deseados"/>
    <s v="Generar estrategias de mercadeo que resalten la importancia de transporte a traves de nuestra organización."/>
    <x v="2"/>
    <x v="1"/>
  </r>
  <r>
    <s v="2020."/>
    <s v="La inversión en TIC  es aún baja en el sector."/>
    <x v="1"/>
    <s v="Contexto_externo"/>
    <s v="Recursos fisicos y tecnologicos"/>
    <s v="Productividad"/>
    <s v="Casi seguro"/>
    <n v="5"/>
    <s v="Muy significativo"/>
    <n v="5"/>
    <n v="25"/>
    <s v="Muy alta"/>
    <s v="Aumento de efectos deseables"/>
    <s v="Evaluar la inversión en TIC para mejorar tiempos de respuesta e información en tiempo real para los usuarios y clientes."/>
    <x v="1"/>
    <x v="1"/>
  </r>
  <r>
    <s v="2020."/>
    <s v="El movimiento constante de los vehiculos en la zona metropolitana y rural genera riesgos de ACCIDENTALIDAD para nuestros conductores (Riesgo seguridad, Riesgo Publico, Riesgo Psicosocial, Riesgo fisico)."/>
    <x v="0"/>
    <m/>
    <m/>
    <m/>
    <m/>
    <m/>
    <m/>
    <m/>
    <m/>
    <m/>
    <m/>
    <m/>
    <x v="3"/>
    <x v="2"/>
  </r>
  <r>
    <s v="2020."/>
    <s v="El riesgo anterior derivado por transito en carreteras o vias urbanas se convierte en un tema de tendencia en materia de SEGURIDAD VIAL."/>
    <x v="0"/>
    <m/>
    <m/>
    <m/>
    <m/>
    <m/>
    <m/>
    <m/>
    <m/>
    <m/>
    <m/>
    <m/>
    <x v="3"/>
    <x v="2"/>
  </r>
  <r>
    <s v="2020."/>
    <s v="La empresa ADONITRANS ha tenido problemas de imagen en el mercado lo cual ha influido en la gestion comercial de los nuevos propietarios. "/>
    <x v="0"/>
    <m/>
    <m/>
    <m/>
    <m/>
    <m/>
    <m/>
    <m/>
    <m/>
    <m/>
    <m/>
    <m/>
    <x v="3"/>
    <x v="2"/>
  </r>
  <r>
    <s v="2020."/>
    <s v="Se evidencia una agresiva gestion comercial contraria a las dificultades con el tema de imagen lo cual esta permitiendo salir adelante y dar crecimiento."/>
    <x v="1"/>
    <m/>
    <m/>
    <m/>
    <m/>
    <m/>
    <m/>
    <m/>
    <m/>
    <m/>
    <m/>
    <m/>
    <x v="3"/>
    <x v="2"/>
  </r>
  <r>
    <s v="2020."/>
    <s v="La empresa no cuenta con presupuesto."/>
    <x v="0"/>
    <m/>
    <m/>
    <m/>
    <m/>
    <m/>
    <m/>
    <m/>
    <m/>
    <m/>
    <m/>
    <m/>
    <x v="3"/>
    <x v="2"/>
  </r>
  <r>
    <s v="2020."/>
    <s v="No se tiene estructura definida ni funciones asignadas claramente."/>
    <x v="0"/>
    <m/>
    <m/>
    <m/>
    <m/>
    <m/>
    <m/>
    <m/>
    <m/>
    <m/>
    <m/>
    <m/>
    <x v="3"/>
    <x v="2"/>
  </r>
  <r>
    <s v="2020."/>
    <s v="El personal cuenta con amplia experiencia en el sector asi como competencia. Se evidencia capacidad trabajo en equipo."/>
    <x v="1"/>
    <m/>
    <m/>
    <m/>
    <m/>
    <m/>
    <m/>
    <m/>
    <m/>
    <m/>
    <m/>
    <m/>
    <x v="3"/>
    <x v="2"/>
  </r>
  <r>
    <s v="2020."/>
    <s v="La ubicacion es estrategica permite el facil acceso clientes."/>
    <x v="1"/>
    <m/>
    <m/>
    <m/>
    <m/>
    <m/>
    <m/>
    <m/>
    <m/>
    <m/>
    <m/>
    <m/>
    <x v="3"/>
    <x v="2"/>
  </r>
  <r>
    <s v="2020."/>
    <s v="Se cuenta con asesores de apoyo de alta competencia para dar cumplimiento AL SGI y fortalecer los requerimientos legales de la empresa."/>
    <x v="1"/>
    <m/>
    <m/>
    <m/>
    <m/>
    <m/>
    <m/>
    <m/>
    <m/>
    <m/>
    <m/>
    <m/>
    <x v="3"/>
    <x v="2"/>
  </r>
  <r>
    <s v="2020."/>
    <s v="Infraestructura  limitada que afecta concentracion laboral. "/>
    <x v="0"/>
    <m/>
    <m/>
    <m/>
    <m/>
    <m/>
    <m/>
    <m/>
    <m/>
    <m/>
    <m/>
    <m/>
    <x v="3"/>
    <x v="2"/>
  </r>
  <r>
    <s v="2020."/>
    <s v="No se hace backup de la información, lo cual pone en riesgo la reserva de informacion."/>
    <x v="0"/>
    <m/>
    <m/>
    <m/>
    <m/>
    <m/>
    <m/>
    <m/>
    <m/>
    <m/>
    <m/>
    <m/>
    <x v="3"/>
    <x v="2"/>
  </r>
  <r>
    <s v="2020."/>
    <s v="Obligatoriedad del cumplimiento de  los requisitos relacionados con el SGSST (Decreto 1072 de 2015). El incumplimiento de esta normatividad puede generar sanciones a la compañía y hasta cierres temporales de la misma. Las verificaciones y auditorias son lideradas  por la ARL, Ministerio del trabajo."/>
    <x v="0"/>
    <s v="Contexto_externo"/>
    <s v="SST"/>
    <s v="SST"/>
    <s v="Casi seguro"/>
    <n v="5"/>
    <s v="Moderado"/>
    <n v="3"/>
    <n v="15"/>
    <s v="Media"/>
    <s v="Asegurar que el SG logre los resultados previstos"/>
    <s v="Asegurar el cumplimiento de la Res 1111 en los tiempos previstos"/>
    <x v="0"/>
    <x v="1"/>
  </r>
  <r>
    <s v="2020."/>
    <s v="No se ha implementado Decreto 431 de 2017 y Decreto 174 de 2001. "/>
    <x v="0"/>
    <s v="Contexto_externo"/>
    <s v="Gestión Gerencial"/>
    <s v="Cumplimiento legal y/o reglamentario"/>
    <s v="Muy probable"/>
    <n v="4"/>
    <s v="Muy significativo"/>
    <n v="5"/>
    <n v="20"/>
    <s v="Alta"/>
    <s v="Aumento de efectos deseables"/>
    <s v="En reuniones gremiales proponer mejorar el control en cumplimiento de los requisitos legales que aseguren el cumplimiento por empresas de transporte"/>
    <x v="0"/>
    <x v="1"/>
  </r>
  <r>
    <s v="2020."/>
    <s v="Existe un creciente numero de normas jurídicas, legales y reglamentarias que ordenan las actividades de las empresas, e implican flexibilidad e inversion por parte de las empresas de transporte, incluyendo en su flujo de caja."/>
    <x v="0"/>
    <s v="Contexto_externo"/>
    <s v="Gestión Gerencial"/>
    <s v="Cumplimiento legal y/o reglamentario"/>
    <s v="Muy probable"/>
    <n v="4"/>
    <s v="Muy significativo"/>
    <n v="5"/>
    <n v="20"/>
    <s v="Alta"/>
    <s v="Asegurar que el SG logre los resultados previstos"/>
    <s v="Mejorar la planificación y cumplimiento de requisitos legales a través de responsables definidos."/>
    <x v="4"/>
    <x v="3"/>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laDinámica2" cacheId="0"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chartFormat="11">
  <location ref="A12:B21" firstHeaderRow="1" firstDataRow="1" firstDataCol="1"/>
  <pivotFields count="16">
    <pivotField showAll="0"/>
    <pivotField showAll="0"/>
    <pivotField axis="axisRow" showAll="0">
      <items count="3">
        <item x="1"/>
        <item x="0"/>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axis="axisRow" dataField="1" showAll="0">
      <items count="5">
        <item x="1"/>
        <item x="3"/>
        <item x="0"/>
        <item x="2"/>
        <item t="default"/>
      </items>
    </pivotField>
  </pivotFields>
  <rowFields count="2">
    <field x="2"/>
    <field x="15"/>
  </rowFields>
  <rowItems count="9">
    <i>
      <x/>
    </i>
    <i r="1">
      <x/>
    </i>
    <i r="1">
      <x v="3"/>
    </i>
    <i>
      <x v="1"/>
    </i>
    <i r="1">
      <x/>
    </i>
    <i r="1">
      <x v="1"/>
    </i>
    <i r="1">
      <x v="2"/>
    </i>
    <i r="1">
      <x v="3"/>
    </i>
    <i t="grand">
      <x/>
    </i>
  </rowItems>
  <colItems count="1">
    <i/>
  </colItems>
  <dataFields count="1">
    <dataField name="Cuenta de RESULTADO TRATAMIENTO" fld="15" subtotal="count" showDataAs="percentOfTotal" baseField="0" baseItem="0" numFmtId="10"/>
  </dataFields>
  <chartFormats count="1">
    <chartFormat chart="0" format="0"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name="TablaDinámica1" cacheId="0"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chartFormat="10">
  <location ref="A1:B4" firstHeaderRow="1" firstDataRow="1" firstDataCol="1"/>
  <pivotFields count="16">
    <pivotField showAll="0"/>
    <pivotField showAll="0"/>
    <pivotField axis="axisRow" dataField="1" showAll="0">
      <items count="3">
        <item x="1"/>
        <item x="0"/>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2"/>
  </rowFields>
  <rowItems count="3">
    <i>
      <x/>
    </i>
    <i>
      <x v="1"/>
    </i>
    <i t="grand">
      <x/>
    </i>
  </rowItems>
  <colItems count="1">
    <i/>
  </colItems>
  <dataFields count="1">
    <dataField name="Cuenta de TIPO DE EVENTO" fld="2" subtotal="count" showDataAs="percentOfTotal" baseField="0" baseItem="0" numFmtId="10"/>
  </dataFields>
  <formats count="1">
    <format dxfId="16">
      <pivotArea collapsedLevelsAreSubtotals="1" fieldPosition="0">
        <references count="1">
          <reference field="2" count="0"/>
        </references>
      </pivotArea>
    </format>
  </formats>
  <chartFormats count="3">
    <chartFormat chart="0" format="0" series="1">
      <pivotArea type="data" outline="0" fieldPosition="0">
        <references count="1">
          <reference field="4294967294" count="1" selected="0">
            <x v="0"/>
          </reference>
        </references>
      </pivotArea>
    </chartFormat>
    <chartFormat chart="0" format="1">
      <pivotArea type="data" outline="0" fieldPosition="0">
        <references count="2">
          <reference field="4294967294" count="1" selected="0">
            <x v="0"/>
          </reference>
          <reference field="2" count="1" selected="0">
            <x v="0"/>
          </reference>
        </references>
      </pivotArea>
    </chartFormat>
    <chartFormat chart="0" format="2">
      <pivotArea type="data" outline="0" fieldPosition="0">
        <references count="2">
          <reference field="4294967294" count="1" selected="0">
            <x v="0"/>
          </reference>
          <reference field="2" count="1" selected="0">
            <x v="1"/>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name="TablaDinámica3" cacheId="0"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chartFormat="5">
  <location ref="A46:B56" firstHeaderRow="1" firstDataRow="1" firstDataCol="1"/>
  <pivotFields count="16">
    <pivotField showAll="0"/>
    <pivotField showAll="0"/>
    <pivotField axis="axisRow" showAll="0">
      <items count="3">
        <item x="1"/>
        <item x="0"/>
        <item t="default"/>
      </items>
    </pivotField>
    <pivotField showAll="0"/>
    <pivotField showAll="0"/>
    <pivotField showAll="0"/>
    <pivotField showAll="0"/>
    <pivotField showAll="0"/>
    <pivotField showAll="0"/>
    <pivotField showAll="0"/>
    <pivotField showAll="0"/>
    <pivotField showAll="0"/>
    <pivotField showAll="0"/>
    <pivotField showAll="0"/>
    <pivotField axis="axisRow" dataField="1" showAll="0">
      <items count="6">
        <item x="0"/>
        <item x="1"/>
        <item x="4"/>
        <item x="2"/>
        <item x="3"/>
        <item t="default"/>
      </items>
    </pivotField>
    <pivotField showAll="0"/>
  </pivotFields>
  <rowFields count="2">
    <field x="2"/>
    <field x="14"/>
  </rowFields>
  <rowItems count="10">
    <i>
      <x/>
    </i>
    <i r="1">
      <x v="1"/>
    </i>
    <i r="1">
      <x v="4"/>
    </i>
    <i>
      <x v="1"/>
    </i>
    <i r="1">
      <x/>
    </i>
    <i r="1">
      <x v="1"/>
    </i>
    <i r="1">
      <x v="2"/>
    </i>
    <i r="1">
      <x v="3"/>
    </i>
    <i r="1">
      <x v="4"/>
    </i>
    <i t="grand">
      <x/>
    </i>
  </rowItems>
  <colItems count="1">
    <i/>
  </colItems>
  <dataFields count="1">
    <dataField name="Cuenta de ESTADO DE LAS ACCIONES" fld="14"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prstShdw prst="shdw17" dist="17961" dir="2700000">
            <a:srgbClr val="000000">
              <a:gamma/>
              <a:shade val="60000"/>
              <a:invGamma/>
            </a:srgbClr>
          </a:prstShdw>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prstShdw prst="shdw17" dist="17961" dir="2700000">
            <a:srgbClr val="000000">
              <a:gamma/>
              <a:shade val="60000"/>
              <a:invGamma/>
            </a:srgbClr>
          </a:prst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ivotTable" Target="../pivotTables/pivotTable3.xml"/><Relationship Id="rId2" Type="http://schemas.openxmlformats.org/officeDocument/2006/relationships/pivotTable" Target="../pivotTables/pivotTable2.xml"/><Relationship Id="rId1" Type="http://schemas.openxmlformats.org/officeDocument/2006/relationships/pivotTable" Target="../pivotTables/pivotTable1.x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6"/>
  <sheetViews>
    <sheetView workbookViewId="0">
      <selection activeCell="D8" sqref="D8"/>
    </sheetView>
  </sheetViews>
  <sheetFormatPr baseColWidth="10" defaultRowHeight="12.75"/>
  <cols>
    <col min="1" max="1" width="21.85546875" bestFit="1" customWidth="1"/>
    <col min="2" max="2" width="36.42578125" bestFit="1" customWidth="1"/>
  </cols>
  <sheetData>
    <row r="1" spans="1:3">
      <c r="A1" s="43" t="s">
        <v>159</v>
      </c>
      <c r="B1" t="s">
        <v>161</v>
      </c>
    </row>
    <row r="2" spans="1:3">
      <c r="A2" s="44" t="s">
        <v>71</v>
      </c>
      <c r="B2" s="48">
        <v>0.27272727272727271</v>
      </c>
    </row>
    <row r="3" spans="1:3">
      <c r="A3" s="44" t="s">
        <v>70</v>
      </c>
      <c r="B3" s="48">
        <v>0.72727272727272729</v>
      </c>
    </row>
    <row r="4" spans="1:3">
      <c r="A4" s="44" t="s">
        <v>160</v>
      </c>
      <c r="B4" s="47">
        <v>1</v>
      </c>
    </row>
    <row r="12" spans="1:3">
      <c r="A12" s="43" t="s">
        <v>159</v>
      </c>
      <c r="B12" t="s">
        <v>162</v>
      </c>
      <c r="C12" s="43"/>
    </row>
    <row r="13" spans="1:3">
      <c r="A13" s="44" t="s">
        <v>71</v>
      </c>
      <c r="B13" s="47">
        <v>0.18181818181818182</v>
      </c>
    </row>
    <row r="14" spans="1:3">
      <c r="A14" s="46" t="s">
        <v>123</v>
      </c>
      <c r="B14" s="47">
        <v>0.18181818181818182</v>
      </c>
    </row>
    <row r="15" spans="1:3">
      <c r="A15" s="46" t="s">
        <v>199</v>
      </c>
      <c r="B15" s="47">
        <v>0</v>
      </c>
    </row>
    <row r="16" spans="1:3">
      <c r="A16" s="44" t="s">
        <v>70</v>
      </c>
      <c r="B16" s="47">
        <v>0.81818181818181823</v>
      </c>
    </row>
    <row r="17" spans="1:2">
      <c r="A17" s="46" t="s">
        <v>123</v>
      </c>
      <c r="B17" s="47">
        <v>0.63636363636363635</v>
      </c>
    </row>
    <row r="18" spans="1:2">
      <c r="A18" s="46" t="s">
        <v>127</v>
      </c>
      <c r="B18" s="47">
        <v>9.0909090909090912E-2</v>
      </c>
    </row>
    <row r="19" spans="1:2">
      <c r="A19" s="46" t="s">
        <v>129</v>
      </c>
      <c r="B19" s="47">
        <v>9.0909090909090912E-2</v>
      </c>
    </row>
    <row r="20" spans="1:2">
      <c r="A20" s="46" t="s">
        <v>199</v>
      </c>
      <c r="B20" s="47">
        <v>0</v>
      </c>
    </row>
    <row r="21" spans="1:2">
      <c r="A21" s="44" t="s">
        <v>160</v>
      </c>
      <c r="B21" s="47">
        <v>1</v>
      </c>
    </row>
    <row r="33" spans="1:14">
      <c r="N33" s="49">
        <f>62/87</f>
        <v>0.71264367816091956</v>
      </c>
    </row>
    <row r="46" spans="1:14">
      <c r="A46" s="43" t="s">
        <v>159</v>
      </c>
      <c r="B46" t="s">
        <v>163</v>
      </c>
      <c r="D46" s="43"/>
      <c r="E46" s="43"/>
      <c r="F46" s="43"/>
      <c r="G46" s="43"/>
      <c r="H46" s="43"/>
      <c r="I46" s="43"/>
      <c r="J46" s="43"/>
      <c r="K46" s="43"/>
      <c r="L46" s="43"/>
      <c r="M46" s="43"/>
      <c r="N46" s="43"/>
    </row>
    <row r="47" spans="1:14">
      <c r="A47" s="44" t="s">
        <v>71</v>
      </c>
      <c r="B47" s="45">
        <v>2</v>
      </c>
    </row>
    <row r="48" spans="1:14">
      <c r="A48" s="46" t="s">
        <v>123</v>
      </c>
      <c r="B48" s="45">
        <v>2</v>
      </c>
    </row>
    <row r="49" spans="1:2">
      <c r="A49" s="46" t="s">
        <v>199</v>
      </c>
      <c r="B49" s="45"/>
    </row>
    <row r="50" spans="1:2">
      <c r="A50" s="44" t="s">
        <v>70</v>
      </c>
      <c r="B50" s="45">
        <v>9</v>
      </c>
    </row>
    <row r="51" spans="1:2">
      <c r="A51" s="46" t="s">
        <v>124</v>
      </c>
      <c r="B51" s="45">
        <v>6</v>
      </c>
    </row>
    <row r="52" spans="1:2">
      <c r="A52" s="46" t="s">
        <v>123</v>
      </c>
      <c r="B52" s="45">
        <v>1</v>
      </c>
    </row>
    <row r="53" spans="1:2">
      <c r="A53" s="46" t="s">
        <v>125</v>
      </c>
      <c r="B53" s="45">
        <v>1</v>
      </c>
    </row>
    <row r="54" spans="1:2">
      <c r="A54" s="46" t="s">
        <v>126</v>
      </c>
      <c r="B54" s="45">
        <v>1</v>
      </c>
    </row>
    <row r="55" spans="1:2">
      <c r="A55" s="46" t="s">
        <v>199</v>
      </c>
      <c r="B55" s="45"/>
    </row>
    <row r="56" spans="1:2">
      <c r="A56" s="44" t="s">
        <v>160</v>
      </c>
      <c r="B56" s="45">
        <v>11</v>
      </c>
    </row>
  </sheetData>
  <pageMargins left="0.7" right="0.7" top="0.75" bottom="0.75" header="0.3" footer="0.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36"/>
  <sheetViews>
    <sheetView tabSelected="1" view="pageBreakPreview" zoomScale="55" zoomScaleNormal="55" zoomScaleSheetLayoutView="55" workbookViewId="0">
      <selection activeCell="B1" sqref="B1:O1"/>
    </sheetView>
  </sheetViews>
  <sheetFormatPr baseColWidth="10" defaultColWidth="11.42578125" defaultRowHeight="12.75"/>
  <cols>
    <col min="1" max="1" width="6" style="26" customWidth="1"/>
    <col min="2" max="2" width="52.28515625" style="26" customWidth="1"/>
    <col min="3" max="3" width="13.140625" style="26" customWidth="1"/>
    <col min="4" max="4" width="17.7109375" style="18" customWidth="1"/>
    <col min="5" max="5" width="15.7109375" style="18" customWidth="1"/>
    <col min="6" max="6" width="15.7109375" style="25" customWidth="1"/>
    <col min="7" max="7" width="14.7109375" style="1" customWidth="1"/>
    <col min="8" max="8" width="4.7109375" style="1" customWidth="1"/>
    <col min="9" max="9" width="13.7109375" style="1" customWidth="1"/>
    <col min="10" max="10" width="4.7109375" style="1" customWidth="1"/>
    <col min="11" max="12" width="13.7109375" style="1" customWidth="1"/>
    <col min="13" max="13" width="20.140625" style="1" customWidth="1"/>
    <col min="14" max="14" width="55.7109375" style="62" customWidth="1"/>
    <col min="15" max="15" width="11.42578125" style="1" customWidth="1"/>
    <col min="16" max="16" width="14.85546875" style="1" customWidth="1"/>
    <col min="17" max="16384" width="11.42578125" style="1"/>
  </cols>
  <sheetData>
    <row r="1" spans="1:16" ht="73.5" customHeight="1" thickBot="1">
      <c r="A1" s="53"/>
      <c r="B1" s="66" t="s">
        <v>117</v>
      </c>
      <c r="C1" s="66"/>
      <c r="D1" s="66"/>
      <c r="E1" s="66"/>
      <c r="F1" s="66"/>
      <c r="G1" s="66"/>
      <c r="H1" s="66"/>
      <c r="I1" s="66"/>
      <c r="J1" s="66"/>
      <c r="K1" s="66"/>
      <c r="L1" s="66"/>
      <c r="M1" s="66"/>
      <c r="N1" s="66"/>
      <c r="O1" s="66"/>
      <c r="P1" s="57"/>
    </row>
    <row r="2" spans="1:16" ht="21.75" customHeight="1" thickTop="1">
      <c r="A2" s="53"/>
      <c r="B2" s="67" t="s">
        <v>170</v>
      </c>
      <c r="C2" s="67"/>
      <c r="D2" s="67"/>
      <c r="E2" s="67"/>
      <c r="F2" s="67"/>
      <c r="G2" s="67"/>
      <c r="H2" s="67"/>
      <c r="I2" s="67"/>
      <c r="J2" s="67"/>
      <c r="K2" s="67"/>
      <c r="L2" s="67"/>
      <c r="M2" s="67"/>
      <c r="N2" s="67"/>
      <c r="O2" s="67"/>
      <c r="P2" s="55"/>
    </row>
    <row r="3" spans="1:16" s="24" customFormat="1" ht="20.25" customHeight="1">
      <c r="A3" s="54"/>
      <c r="B3" s="52"/>
      <c r="C3" s="52"/>
      <c r="D3" s="52"/>
      <c r="E3" s="52"/>
      <c r="F3" s="52"/>
      <c r="G3" s="52"/>
      <c r="H3" s="52"/>
      <c r="I3" s="52"/>
      <c r="J3" s="52"/>
      <c r="K3" s="52"/>
      <c r="L3" s="52"/>
      <c r="M3" s="52"/>
      <c r="N3" s="59"/>
      <c r="O3" s="52"/>
      <c r="P3" s="56"/>
    </row>
    <row r="4" spans="1:16" ht="20.25" customHeight="1">
      <c r="A4" s="64" t="s">
        <v>171</v>
      </c>
      <c r="B4" s="65"/>
      <c r="C4" s="65"/>
      <c r="D4" s="65"/>
      <c r="E4" s="65"/>
      <c r="F4" s="65"/>
      <c r="G4" s="65"/>
      <c r="H4" s="65"/>
      <c r="I4" s="65" t="s">
        <v>176</v>
      </c>
      <c r="J4" s="65"/>
      <c r="K4" s="65"/>
      <c r="L4" s="65"/>
      <c r="M4" s="65"/>
      <c r="N4" s="65"/>
      <c r="O4" s="65"/>
      <c r="P4" s="65"/>
    </row>
    <row r="5" spans="1:16" s="58" customFormat="1" ht="64.5" customHeight="1">
      <c r="A5" s="63" t="s">
        <v>192</v>
      </c>
      <c r="B5" s="63" t="s">
        <v>97</v>
      </c>
      <c r="C5" s="63" t="s">
        <v>72</v>
      </c>
      <c r="D5" s="63" t="s">
        <v>156</v>
      </c>
      <c r="E5" s="63" t="s">
        <v>93</v>
      </c>
      <c r="F5" s="63" t="s">
        <v>98</v>
      </c>
      <c r="G5" s="63" t="s">
        <v>73</v>
      </c>
      <c r="H5" s="63" t="s">
        <v>158</v>
      </c>
      <c r="I5" s="63" t="s">
        <v>74</v>
      </c>
      <c r="J5" s="63" t="s">
        <v>158</v>
      </c>
      <c r="K5" s="63" t="s">
        <v>96</v>
      </c>
      <c r="L5" s="63" t="s">
        <v>81</v>
      </c>
      <c r="M5" s="63" t="s">
        <v>121</v>
      </c>
      <c r="N5" s="63" t="s">
        <v>119</v>
      </c>
      <c r="O5" s="63" t="s">
        <v>122</v>
      </c>
      <c r="P5" s="63" t="s">
        <v>157</v>
      </c>
    </row>
    <row r="6" spans="1:16" s="33" customFormat="1" ht="128.25">
      <c r="A6" s="41" t="s">
        <v>187</v>
      </c>
      <c r="B6" s="50" t="s">
        <v>201</v>
      </c>
      <c r="C6" s="29" t="s">
        <v>70</v>
      </c>
      <c r="D6" s="30" t="s">
        <v>90</v>
      </c>
      <c r="E6" s="30" t="s">
        <v>193</v>
      </c>
      <c r="F6" s="29" t="s">
        <v>77</v>
      </c>
      <c r="G6" s="31" t="s">
        <v>25</v>
      </c>
      <c r="H6" s="31">
        <f t="shared" ref="H6:H27" si="0">IF(G6="Raro",1,IF(G6="Improbable",2,IF(G6="Probable",3,IF(G6="Muy probable",4,IF(G6="Casi seguro",5,0)))))</f>
        <v>4</v>
      </c>
      <c r="I6" s="31" t="s">
        <v>32</v>
      </c>
      <c r="J6" s="31">
        <f t="shared" ref="J6:J27" si="1">IF(I6="Muy insignificante",1,IF(I6="Insignificante",2,IF(I6="Moderado",3,IF(I6="Significativo",4,IF(I6="Muy significativo",5,0)))))</f>
        <v>5</v>
      </c>
      <c r="K6" s="31">
        <f t="shared" ref="K6:K27" si="2">(H6*J6)</f>
        <v>20</v>
      </c>
      <c r="L6" s="32" t="str">
        <f t="shared" ref="L6:L27" si="3">IF(K6&lt;10,"Mínima",IF(K6&lt;15,"Baja",IF(K6&lt;20,"Media",IF(K6&lt;25,"Alta",IF(K6&lt;26,"Muy alta",0)))))</f>
        <v>Alta</v>
      </c>
      <c r="M6" s="29" t="s">
        <v>115</v>
      </c>
      <c r="N6" s="60" t="s">
        <v>188</v>
      </c>
      <c r="O6" s="30" t="s">
        <v>124</v>
      </c>
      <c r="P6" s="28" t="s">
        <v>130</v>
      </c>
    </row>
    <row r="7" spans="1:16" s="33" customFormat="1" ht="45" customHeight="1">
      <c r="A7" s="41" t="s">
        <v>187</v>
      </c>
      <c r="B7" s="50" t="s">
        <v>164</v>
      </c>
      <c r="C7" s="29" t="s">
        <v>70</v>
      </c>
      <c r="D7" s="30" t="s">
        <v>90</v>
      </c>
      <c r="E7" s="30" t="s">
        <v>194</v>
      </c>
      <c r="F7" s="29" t="s">
        <v>77</v>
      </c>
      <c r="G7" s="31" t="s">
        <v>26</v>
      </c>
      <c r="H7" s="31">
        <f t="shared" si="0"/>
        <v>5</v>
      </c>
      <c r="I7" s="31" t="s">
        <v>31</v>
      </c>
      <c r="J7" s="31">
        <f t="shared" si="1"/>
        <v>4</v>
      </c>
      <c r="K7" s="31">
        <f t="shared" si="2"/>
        <v>20</v>
      </c>
      <c r="L7" s="32" t="str">
        <f t="shared" si="3"/>
        <v>Alta</v>
      </c>
      <c r="M7" s="29" t="s">
        <v>134</v>
      </c>
      <c r="N7" s="60" t="s">
        <v>195</v>
      </c>
      <c r="O7" s="30" t="s">
        <v>123</v>
      </c>
      <c r="P7" s="29" t="s">
        <v>123</v>
      </c>
    </row>
    <row r="8" spans="1:16" s="33" customFormat="1" ht="71.25">
      <c r="A8" s="41" t="s">
        <v>187</v>
      </c>
      <c r="B8" s="50" t="s">
        <v>177</v>
      </c>
      <c r="C8" s="29" t="s">
        <v>71</v>
      </c>
      <c r="D8" s="30" t="s">
        <v>90</v>
      </c>
      <c r="E8" s="30" t="s">
        <v>178</v>
      </c>
      <c r="F8" s="29" t="s">
        <v>154</v>
      </c>
      <c r="G8" s="31" t="s">
        <v>25</v>
      </c>
      <c r="H8" s="31">
        <f t="shared" si="0"/>
        <v>4</v>
      </c>
      <c r="I8" s="31" t="s">
        <v>31</v>
      </c>
      <c r="J8" s="31">
        <f t="shared" si="1"/>
        <v>4</v>
      </c>
      <c r="K8" s="31">
        <f t="shared" si="2"/>
        <v>16</v>
      </c>
      <c r="L8" s="32" t="str">
        <f t="shared" si="3"/>
        <v>Media</v>
      </c>
      <c r="M8" s="29" t="s">
        <v>134</v>
      </c>
      <c r="N8" s="60" t="s">
        <v>196</v>
      </c>
      <c r="O8" s="30" t="s">
        <v>123</v>
      </c>
      <c r="P8" s="29" t="s">
        <v>123</v>
      </c>
    </row>
    <row r="9" spans="1:16" s="33" customFormat="1" ht="57">
      <c r="A9" s="41" t="s">
        <v>187</v>
      </c>
      <c r="B9" s="50" t="s">
        <v>209</v>
      </c>
      <c r="C9" s="29" t="s">
        <v>70</v>
      </c>
      <c r="D9" s="30" t="s">
        <v>90</v>
      </c>
      <c r="E9" s="30" t="s">
        <v>172</v>
      </c>
      <c r="F9" s="29" t="s">
        <v>78</v>
      </c>
      <c r="G9" s="31" t="s">
        <v>25</v>
      </c>
      <c r="H9" s="31">
        <f t="shared" si="0"/>
        <v>4</v>
      </c>
      <c r="I9" s="31" t="s">
        <v>32</v>
      </c>
      <c r="J9" s="31">
        <f t="shared" si="1"/>
        <v>5</v>
      </c>
      <c r="K9" s="31">
        <f t="shared" si="2"/>
        <v>20</v>
      </c>
      <c r="L9" s="32" t="str">
        <f t="shared" si="3"/>
        <v>Alta</v>
      </c>
      <c r="M9" s="29" t="s">
        <v>134</v>
      </c>
      <c r="N9" s="60" t="s">
        <v>173</v>
      </c>
      <c r="O9" s="30" t="s">
        <v>124</v>
      </c>
      <c r="P9" s="29" t="s">
        <v>123</v>
      </c>
    </row>
    <row r="10" spans="1:16" s="33" customFormat="1" ht="57">
      <c r="A10" s="41" t="s">
        <v>187</v>
      </c>
      <c r="B10" s="50" t="s">
        <v>197</v>
      </c>
      <c r="C10" s="29" t="s">
        <v>70</v>
      </c>
      <c r="D10" s="30" t="s">
        <v>91</v>
      </c>
      <c r="E10" s="30" t="s">
        <v>179</v>
      </c>
      <c r="F10" s="29" t="s">
        <v>78</v>
      </c>
      <c r="G10" s="31" t="s">
        <v>24</v>
      </c>
      <c r="H10" s="31">
        <f t="shared" si="0"/>
        <v>3</v>
      </c>
      <c r="I10" s="31" t="s">
        <v>31</v>
      </c>
      <c r="J10" s="31">
        <f t="shared" si="1"/>
        <v>4</v>
      </c>
      <c r="K10" s="31">
        <f t="shared" si="2"/>
        <v>12</v>
      </c>
      <c r="L10" s="32" t="str">
        <f t="shared" si="3"/>
        <v>Baja</v>
      </c>
      <c r="M10" s="29" t="s">
        <v>115</v>
      </c>
      <c r="N10" s="60" t="s">
        <v>198</v>
      </c>
      <c r="O10" s="30" t="s">
        <v>124</v>
      </c>
      <c r="P10" s="29" t="s">
        <v>123</v>
      </c>
    </row>
    <row r="11" spans="1:16" s="33" customFormat="1" ht="57">
      <c r="A11" s="41" t="s">
        <v>187</v>
      </c>
      <c r="B11" s="51" t="s">
        <v>200</v>
      </c>
      <c r="C11" s="29" t="s">
        <v>70</v>
      </c>
      <c r="D11" s="30" t="s">
        <v>91</v>
      </c>
      <c r="E11" s="30" t="s">
        <v>203</v>
      </c>
      <c r="F11" s="29" t="s">
        <v>75</v>
      </c>
      <c r="G11" s="31" t="s">
        <v>25</v>
      </c>
      <c r="H11" s="31">
        <f t="shared" si="0"/>
        <v>4</v>
      </c>
      <c r="I11" s="31" t="s">
        <v>31</v>
      </c>
      <c r="J11" s="31">
        <f t="shared" si="1"/>
        <v>4</v>
      </c>
      <c r="K11" s="31">
        <f t="shared" si="2"/>
        <v>16</v>
      </c>
      <c r="L11" s="32" t="s">
        <v>34</v>
      </c>
      <c r="M11" s="29" t="s">
        <v>134</v>
      </c>
      <c r="N11" s="60" t="s">
        <v>174</v>
      </c>
      <c r="O11" s="30" t="s">
        <v>124</v>
      </c>
      <c r="P11" s="29" t="s">
        <v>123</v>
      </c>
    </row>
    <row r="12" spans="1:16" s="33" customFormat="1" ht="57">
      <c r="A12" s="41" t="s">
        <v>187</v>
      </c>
      <c r="B12" s="50" t="s">
        <v>165</v>
      </c>
      <c r="C12" s="29" t="s">
        <v>70</v>
      </c>
      <c r="D12" s="30" t="s">
        <v>91</v>
      </c>
      <c r="E12" s="30" t="s">
        <v>204</v>
      </c>
      <c r="F12" s="29" t="s">
        <v>77</v>
      </c>
      <c r="G12" s="31" t="s">
        <v>26</v>
      </c>
      <c r="H12" s="31">
        <f t="shared" si="0"/>
        <v>5</v>
      </c>
      <c r="I12" s="31" t="s">
        <v>32</v>
      </c>
      <c r="J12" s="31">
        <f t="shared" si="1"/>
        <v>5</v>
      </c>
      <c r="K12" s="31">
        <f t="shared" si="2"/>
        <v>25</v>
      </c>
      <c r="L12" s="32" t="str">
        <f t="shared" si="3"/>
        <v>Muy alta</v>
      </c>
      <c r="M12" s="29" t="s">
        <v>134</v>
      </c>
      <c r="N12" s="60" t="s">
        <v>175</v>
      </c>
      <c r="O12" s="30" t="s">
        <v>124</v>
      </c>
      <c r="P12" s="28" t="s">
        <v>123</v>
      </c>
    </row>
    <row r="13" spans="1:16" s="33" customFormat="1" ht="44.25" customHeight="1">
      <c r="A13" s="41" t="s">
        <v>187</v>
      </c>
      <c r="B13" s="50" t="s">
        <v>180</v>
      </c>
      <c r="C13" s="29" t="s">
        <v>71</v>
      </c>
      <c r="D13" s="30" t="s">
        <v>91</v>
      </c>
      <c r="E13" s="30" t="s">
        <v>205</v>
      </c>
      <c r="F13" s="29" t="s">
        <v>78</v>
      </c>
      <c r="G13" s="31" t="s">
        <v>26</v>
      </c>
      <c r="H13" s="31">
        <f t="shared" si="0"/>
        <v>5</v>
      </c>
      <c r="I13" s="31" t="s">
        <v>32</v>
      </c>
      <c r="J13" s="31">
        <f t="shared" si="1"/>
        <v>5</v>
      </c>
      <c r="K13" s="31">
        <f t="shared" si="2"/>
        <v>25</v>
      </c>
      <c r="L13" s="32" t="str">
        <f t="shared" si="3"/>
        <v>Muy alta</v>
      </c>
      <c r="M13" s="29" t="s">
        <v>114</v>
      </c>
      <c r="N13" s="60" t="s">
        <v>189</v>
      </c>
      <c r="O13" s="30" t="s">
        <v>123</v>
      </c>
      <c r="P13" s="29" t="s">
        <v>123</v>
      </c>
    </row>
    <row r="14" spans="1:16" s="33" customFormat="1" ht="57">
      <c r="A14" s="41" t="s">
        <v>187</v>
      </c>
      <c r="B14" s="50" t="s">
        <v>202</v>
      </c>
      <c r="C14" s="29" t="s">
        <v>70</v>
      </c>
      <c r="D14" s="30" t="s">
        <v>91</v>
      </c>
      <c r="E14" s="30" t="s">
        <v>206</v>
      </c>
      <c r="F14" s="29" t="s">
        <v>79</v>
      </c>
      <c r="G14" s="31" t="s">
        <v>25</v>
      </c>
      <c r="H14" s="31">
        <f t="shared" si="0"/>
        <v>4</v>
      </c>
      <c r="I14" s="31" t="s">
        <v>32</v>
      </c>
      <c r="J14" s="31">
        <f t="shared" ref="J14:J24" si="4">IF(I14="Muy insignificante",1,IF(I14="Insignificante",2,IF(I14="Moderado",3,IF(I14="Significativo",4,IF(I14="Muy significativo",5,0)))))</f>
        <v>5</v>
      </c>
      <c r="K14" s="31">
        <f t="shared" ref="K14:K24" si="5">(H14*J14)</f>
        <v>20</v>
      </c>
      <c r="L14" s="32" t="str">
        <f t="shared" si="3"/>
        <v>Alta</v>
      </c>
      <c r="M14" s="29" t="s">
        <v>115</v>
      </c>
      <c r="N14" s="60" t="s">
        <v>207</v>
      </c>
      <c r="O14" s="30" t="s">
        <v>124</v>
      </c>
      <c r="P14" s="29" t="s">
        <v>123</v>
      </c>
    </row>
    <row r="15" spans="1:16" s="33" customFormat="1" ht="48" customHeight="1">
      <c r="A15" s="41" t="s">
        <v>187</v>
      </c>
      <c r="B15" s="50" t="s">
        <v>186</v>
      </c>
      <c r="C15" s="29" t="s">
        <v>70</v>
      </c>
      <c r="D15" s="30" t="s">
        <v>91</v>
      </c>
      <c r="E15" s="30" t="s">
        <v>206</v>
      </c>
      <c r="F15" s="29" t="s">
        <v>78</v>
      </c>
      <c r="G15" s="31" t="s">
        <v>25</v>
      </c>
      <c r="H15" s="31">
        <f t="shared" si="0"/>
        <v>4</v>
      </c>
      <c r="I15" s="31" t="s">
        <v>32</v>
      </c>
      <c r="J15" s="31">
        <f t="shared" si="4"/>
        <v>5</v>
      </c>
      <c r="K15" s="31">
        <f t="shared" si="5"/>
        <v>20</v>
      </c>
      <c r="L15" s="32" t="str">
        <f t="shared" si="3"/>
        <v>Alta</v>
      </c>
      <c r="M15" s="29" t="s">
        <v>115</v>
      </c>
      <c r="N15" s="60" t="s">
        <v>208</v>
      </c>
      <c r="O15" s="30" t="s">
        <v>124</v>
      </c>
      <c r="P15" s="29" t="s">
        <v>123</v>
      </c>
    </row>
    <row r="16" spans="1:16" s="33" customFormat="1" ht="57">
      <c r="A16" s="41" t="s">
        <v>187</v>
      </c>
      <c r="B16" s="50" t="s">
        <v>210</v>
      </c>
      <c r="C16" s="29" t="s">
        <v>71</v>
      </c>
      <c r="D16" s="30" t="s">
        <v>90</v>
      </c>
      <c r="E16" s="30" t="s">
        <v>211</v>
      </c>
      <c r="F16" s="29" t="s">
        <v>76</v>
      </c>
      <c r="G16" s="31" t="s">
        <v>24</v>
      </c>
      <c r="H16" s="31">
        <f t="shared" si="0"/>
        <v>3</v>
      </c>
      <c r="I16" s="31" t="s">
        <v>31</v>
      </c>
      <c r="J16" s="31">
        <f t="shared" si="4"/>
        <v>4</v>
      </c>
      <c r="K16" s="31">
        <f t="shared" si="5"/>
        <v>12</v>
      </c>
      <c r="L16" s="32" t="str">
        <f t="shared" si="3"/>
        <v>Baja</v>
      </c>
      <c r="M16" s="29" t="s">
        <v>114</v>
      </c>
      <c r="N16" s="60" t="s">
        <v>212</v>
      </c>
      <c r="O16" s="30" t="s">
        <v>124</v>
      </c>
      <c r="P16" s="29" t="s">
        <v>123</v>
      </c>
    </row>
    <row r="17" spans="1:16" s="33" customFormat="1" ht="42.75">
      <c r="A17" s="41" t="s">
        <v>187</v>
      </c>
      <c r="B17" s="50" t="s">
        <v>222</v>
      </c>
      <c r="C17" s="29" t="s">
        <v>71</v>
      </c>
      <c r="D17" s="30" t="s">
        <v>90</v>
      </c>
      <c r="E17" s="30" t="s">
        <v>211</v>
      </c>
      <c r="F17" s="29" t="s">
        <v>77</v>
      </c>
      <c r="G17" s="31" t="s">
        <v>25</v>
      </c>
      <c r="H17" s="31">
        <f t="shared" si="0"/>
        <v>4</v>
      </c>
      <c r="I17" s="31" t="s">
        <v>32</v>
      </c>
      <c r="J17" s="31">
        <f t="shared" si="4"/>
        <v>5</v>
      </c>
      <c r="K17" s="31">
        <f t="shared" si="5"/>
        <v>20</v>
      </c>
      <c r="L17" s="32" t="str">
        <f t="shared" si="3"/>
        <v>Alta</v>
      </c>
      <c r="M17" s="29" t="s">
        <v>114</v>
      </c>
      <c r="N17" s="60" t="s">
        <v>213</v>
      </c>
      <c r="O17" s="30" t="s">
        <v>124</v>
      </c>
      <c r="P17" s="29" t="s">
        <v>123</v>
      </c>
    </row>
    <row r="18" spans="1:16" s="33" customFormat="1" ht="30" customHeight="1">
      <c r="A18" s="41" t="s">
        <v>187</v>
      </c>
      <c r="B18" s="50" t="s">
        <v>183</v>
      </c>
      <c r="C18" s="29" t="s">
        <v>70</v>
      </c>
      <c r="D18" s="30" t="s">
        <v>90</v>
      </c>
      <c r="E18" s="30" t="s">
        <v>214</v>
      </c>
      <c r="F18" s="29" t="s">
        <v>77</v>
      </c>
      <c r="G18" s="31" t="s">
        <v>25</v>
      </c>
      <c r="H18" s="31">
        <f t="shared" si="0"/>
        <v>4</v>
      </c>
      <c r="I18" s="31" t="s">
        <v>32</v>
      </c>
      <c r="J18" s="31">
        <f t="shared" si="4"/>
        <v>5</v>
      </c>
      <c r="K18" s="31">
        <f t="shared" si="5"/>
        <v>20</v>
      </c>
      <c r="L18" s="32" t="str">
        <f t="shared" si="3"/>
        <v>Alta</v>
      </c>
      <c r="M18" s="29" t="s">
        <v>116</v>
      </c>
      <c r="N18" s="60" t="s">
        <v>215</v>
      </c>
      <c r="O18" s="30" t="s">
        <v>125</v>
      </c>
      <c r="P18" s="29" t="s">
        <v>129</v>
      </c>
    </row>
    <row r="19" spans="1:16" s="33" customFormat="1" ht="42.75">
      <c r="A19" s="41" t="s">
        <v>187</v>
      </c>
      <c r="B19" s="50" t="s">
        <v>184</v>
      </c>
      <c r="C19" s="29" t="s">
        <v>70</v>
      </c>
      <c r="D19" s="30" t="s">
        <v>90</v>
      </c>
      <c r="E19" s="30" t="s">
        <v>216</v>
      </c>
      <c r="F19" s="29" t="s">
        <v>78</v>
      </c>
      <c r="G19" s="31" t="s">
        <v>25</v>
      </c>
      <c r="H19" s="31">
        <f t="shared" si="0"/>
        <v>4</v>
      </c>
      <c r="I19" s="31" t="s">
        <v>32</v>
      </c>
      <c r="J19" s="31">
        <f t="shared" si="4"/>
        <v>5</v>
      </c>
      <c r="K19" s="31">
        <f t="shared" si="5"/>
        <v>20</v>
      </c>
      <c r="L19" s="32" t="str">
        <f t="shared" si="3"/>
        <v>Alta</v>
      </c>
      <c r="M19" s="29" t="s">
        <v>113</v>
      </c>
      <c r="N19" s="60" t="s">
        <v>217</v>
      </c>
      <c r="O19" s="30" t="s">
        <v>125</v>
      </c>
      <c r="P19" s="29" t="s">
        <v>123</v>
      </c>
    </row>
    <row r="20" spans="1:16" s="33" customFormat="1" ht="57">
      <c r="A20" s="41" t="s">
        <v>187</v>
      </c>
      <c r="B20" s="50" t="s">
        <v>190</v>
      </c>
      <c r="C20" s="29" t="s">
        <v>71</v>
      </c>
      <c r="D20" s="30" t="s">
        <v>90</v>
      </c>
      <c r="E20" s="30" t="s">
        <v>218</v>
      </c>
      <c r="F20" s="29" t="s">
        <v>77</v>
      </c>
      <c r="G20" s="31" t="s">
        <v>26</v>
      </c>
      <c r="H20" s="31">
        <f t="shared" si="0"/>
        <v>5</v>
      </c>
      <c r="I20" s="31" t="s">
        <v>32</v>
      </c>
      <c r="J20" s="31">
        <f t="shared" si="4"/>
        <v>5</v>
      </c>
      <c r="K20" s="31">
        <f t="shared" si="5"/>
        <v>25</v>
      </c>
      <c r="L20" s="32" t="str">
        <f t="shared" si="3"/>
        <v>Muy alta</v>
      </c>
      <c r="M20" s="29" t="s">
        <v>114</v>
      </c>
      <c r="N20" s="60" t="s">
        <v>219</v>
      </c>
      <c r="O20" s="30" t="s">
        <v>124</v>
      </c>
      <c r="P20" s="29" t="s">
        <v>127</v>
      </c>
    </row>
    <row r="21" spans="1:16" s="33" customFormat="1" ht="28.5">
      <c r="A21" s="41" t="s">
        <v>187</v>
      </c>
      <c r="B21" s="50" t="s">
        <v>185</v>
      </c>
      <c r="C21" s="29" t="s">
        <v>71</v>
      </c>
      <c r="D21" s="30" t="s">
        <v>90</v>
      </c>
      <c r="E21" s="30" t="s">
        <v>220</v>
      </c>
      <c r="F21" s="29" t="s">
        <v>76</v>
      </c>
      <c r="G21" s="31" t="s">
        <v>25</v>
      </c>
      <c r="H21" s="31">
        <f t="shared" si="0"/>
        <v>4</v>
      </c>
      <c r="I21" s="31" t="s">
        <v>32</v>
      </c>
      <c r="J21" s="31">
        <f t="shared" si="4"/>
        <v>5</v>
      </c>
      <c r="K21" s="31">
        <f t="shared" si="5"/>
        <v>20</v>
      </c>
      <c r="L21" s="32" t="str">
        <f t="shared" si="3"/>
        <v>Alta</v>
      </c>
      <c r="M21" s="29" t="s">
        <v>114</v>
      </c>
      <c r="N21" s="60"/>
      <c r="O21" s="30" t="s">
        <v>125</v>
      </c>
      <c r="P21" s="29" t="s">
        <v>127</v>
      </c>
    </row>
    <row r="22" spans="1:16" s="33" customFormat="1" ht="57.75" customHeight="1">
      <c r="A22" s="41" t="s">
        <v>187</v>
      </c>
      <c r="B22" s="50" t="s">
        <v>221</v>
      </c>
      <c r="C22" s="29" t="s">
        <v>71</v>
      </c>
      <c r="D22" s="30" t="s">
        <v>90</v>
      </c>
      <c r="E22" s="30" t="s">
        <v>223</v>
      </c>
      <c r="F22" s="29" t="s">
        <v>75</v>
      </c>
      <c r="G22" s="31" t="s">
        <v>25</v>
      </c>
      <c r="H22" s="31">
        <f t="shared" si="0"/>
        <v>4</v>
      </c>
      <c r="I22" s="31" t="s">
        <v>32</v>
      </c>
      <c r="J22" s="31">
        <f t="shared" si="4"/>
        <v>5</v>
      </c>
      <c r="K22" s="31">
        <f t="shared" si="5"/>
        <v>20</v>
      </c>
      <c r="L22" s="32" t="str">
        <f t="shared" si="3"/>
        <v>Alta</v>
      </c>
      <c r="M22" s="29" t="s">
        <v>113</v>
      </c>
      <c r="N22" s="60" t="s">
        <v>224</v>
      </c>
      <c r="O22" s="30" t="s">
        <v>124</v>
      </c>
      <c r="P22" s="29" t="s">
        <v>123</v>
      </c>
    </row>
    <row r="23" spans="1:16" s="33" customFormat="1" ht="42.75">
      <c r="A23" s="41" t="s">
        <v>187</v>
      </c>
      <c r="B23" s="50" t="s">
        <v>226</v>
      </c>
      <c r="C23" s="29" t="s">
        <v>70</v>
      </c>
      <c r="D23" s="30" t="s">
        <v>90</v>
      </c>
      <c r="E23" s="30" t="s">
        <v>225</v>
      </c>
      <c r="F23" s="29" t="s">
        <v>79</v>
      </c>
      <c r="G23" s="31" t="s">
        <v>25</v>
      </c>
      <c r="H23" s="31">
        <f t="shared" si="0"/>
        <v>4</v>
      </c>
      <c r="I23" s="31" t="s">
        <v>31</v>
      </c>
      <c r="J23" s="31">
        <f t="shared" si="4"/>
        <v>4</v>
      </c>
      <c r="K23" s="31">
        <f t="shared" si="5"/>
        <v>16</v>
      </c>
      <c r="L23" s="32" t="str">
        <f t="shared" si="3"/>
        <v>Media</v>
      </c>
      <c r="M23" s="29" t="s">
        <v>116</v>
      </c>
      <c r="N23" s="60" t="s">
        <v>227</v>
      </c>
      <c r="O23" s="30" t="s">
        <v>125</v>
      </c>
      <c r="P23" s="29" t="s">
        <v>129</v>
      </c>
    </row>
    <row r="24" spans="1:16" s="33" customFormat="1" ht="42" customHeight="1">
      <c r="A24" s="41" t="s">
        <v>187</v>
      </c>
      <c r="B24" s="50" t="s">
        <v>191</v>
      </c>
      <c r="C24" s="29" t="s">
        <v>70</v>
      </c>
      <c r="D24" s="30" t="s">
        <v>90</v>
      </c>
      <c r="E24" s="30" t="s">
        <v>228</v>
      </c>
      <c r="F24" s="29" t="s">
        <v>78</v>
      </c>
      <c r="G24" s="31" t="s">
        <v>25</v>
      </c>
      <c r="H24" s="31">
        <f t="shared" si="0"/>
        <v>4</v>
      </c>
      <c r="I24" s="31" t="s">
        <v>32</v>
      </c>
      <c r="J24" s="31">
        <f t="shared" si="4"/>
        <v>5</v>
      </c>
      <c r="K24" s="31">
        <f t="shared" si="5"/>
        <v>20</v>
      </c>
      <c r="L24" s="32" t="str">
        <f t="shared" si="3"/>
        <v>Alta</v>
      </c>
      <c r="M24" s="29" t="s">
        <v>115</v>
      </c>
      <c r="N24" s="60" t="s">
        <v>229</v>
      </c>
      <c r="O24" s="30" t="s">
        <v>125</v>
      </c>
      <c r="P24" s="29" t="s">
        <v>129</v>
      </c>
    </row>
    <row r="25" spans="1:16" s="33" customFormat="1" ht="85.5" customHeight="1">
      <c r="A25" s="41" t="s">
        <v>187</v>
      </c>
      <c r="B25" s="51" t="s">
        <v>166</v>
      </c>
      <c r="C25" s="29" t="s">
        <v>70</v>
      </c>
      <c r="D25" s="30" t="s">
        <v>91</v>
      </c>
      <c r="E25" s="30" t="s">
        <v>79</v>
      </c>
      <c r="F25" s="29" t="s">
        <v>79</v>
      </c>
      <c r="G25" s="31" t="s">
        <v>26</v>
      </c>
      <c r="H25" s="31">
        <f t="shared" si="0"/>
        <v>5</v>
      </c>
      <c r="I25" s="31" t="s">
        <v>30</v>
      </c>
      <c r="J25" s="31">
        <f t="shared" si="1"/>
        <v>3</v>
      </c>
      <c r="K25" s="31">
        <f t="shared" si="2"/>
        <v>15</v>
      </c>
      <c r="L25" s="32" t="str">
        <f t="shared" si="3"/>
        <v>Media</v>
      </c>
      <c r="M25" s="29" t="s">
        <v>113</v>
      </c>
      <c r="N25" s="60" t="s">
        <v>230</v>
      </c>
      <c r="O25" s="30" t="s">
        <v>124</v>
      </c>
      <c r="P25" s="29" t="s">
        <v>123</v>
      </c>
    </row>
    <row r="26" spans="1:16" s="33" customFormat="1" ht="44.25" customHeight="1">
      <c r="A26" s="41" t="s">
        <v>187</v>
      </c>
      <c r="B26" s="51" t="s">
        <v>181</v>
      </c>
      <c r="C26" s="29" t="s">
        <v>70</v>
      </c>
      <c r="D26" s="30" t="s">
        <v>91</v>
      </c>
      <c r="E26" s="30" t="s">
        <v>167</v>
      </c>
      <c r="F26" s="29" t="s">
        <v>75</v>
      </c>
      <c r="G26" s="31" t="s">
        <v>25</v>
      </c>
      <c r="H26" s="31">
        <f t="shared" si="0"/>
        <v>4</v>
      </c>
      <c r="I26" s="31" t="s">
        <v>32</v>
      </c>
      <c r="J26" s="31">
        <f t="shared" si="1"/>
        <v>5</v>
      </c>
      <c r="K26" s="31">
        <f t="shared" si="2"/>
        <v>20</v>
      </c>
      <c r="L26" s="32" t="str">
        <f t="shared" si="3"/>
        <v>Alta</v>
      </c>
      <c r="M26" s="29" t="s">
        <v>114</v>
      </c>
      <c r="N26" s="60" t="s">
        <v>168</v>
      </c>
      <c r="O26" s="30" t="s">
        <v>124</v>
      </c>
      <c r="P26" s="28" t="s">
        <v>123</v>
      </c>
    </row>
    <row r="27" spans="1:16" s="33" customFormat="1" ht="85.5" customHeight="1">
      <c r="A27" s="41" t="s">
        <v>187</v>
      </c>
      <c r="B27" s="50" t="s">
        <v>182</v>
      </c>
      <c r="C27" s="29" t="s">
        <v>70</v>
      </c>
      <c r="D27" s="30" t="s">
        <v>91</v>
      </c>
      <c r="E27" s="30" t="s">
        <v>167</v>
      </c>
      <c r="F27" s="29" t="s">
        <v>75</v>
      </c>
      <c r="G27" s="31" t="s">
        <v>25</v>
      </c>
      <c r="H27" s="31">
        <f t="shared" si="0"/>
        <v>4</v>
      </c>
      <c r="I27" s="31" t="s">
        <v>32</v>
      </c>
      <c r="J27" s="31">
        <f t="shared" si="1"/>
        <v>5</v>
      </c>
      <c r="K27" s="31">
        <f t="shared" si="2"/>
        <v>20</v>
      </c>
      <c r="L27" s="32" t="str">
        <f t="shared" si="3"/>
        <v>Alta</v>
      </c>
      <c r="M27" s="29" t="s">
        <v>113</v>
      </c>
      <c r="N27" s="60" t="s">
        <v>169</v>
      </c>
      <c r="O27" s="30" t="s">
        <v>125</v>
      </c>
      <c r="P27" s="29" t="s">
        <v>127</v>
      </c>
    </row>
    <row r="28" spans="1:16" s="34" customFormat="1" ht="15">
      <c r="A28" s="35"/>
      <c r="B28" s="35"/>
      <c r="C28" s="36"/>
      <c r="D28" s="36"/>
      <c r="E28" s="36"/>
      <c r="F28" s="36"/>
      <c r="G28" s="37"/>
      <c r="H28" s="37"/>
      <c r="I28" s="37"/>
      <c r="J28" s="37"/>
      <c r="K28" s="37"/>
      <c r="L28" s="38"/>
      <c r="M28" s="36"/>
      <c r="N28" s="61"/>
      <c r="O28" s="36"/>
      <c r="P28" s="36"/>
    </row>
    <row r="29" spans="1:16" s="34" customFormat="1" ht="15">
      <c r="A29" s="35"/>
      <c r="B29" s="35"/>
      <c r="C29" s="36"/>
      <c r="D29" s="36"/>
      <c r="E29" s="36"/>
      <c r="F29" s="36"/>
      <c r="G29" s="37"/>
      <c r="H29" s="37"/>
      <c r="I29" s="37"/>
      <c r="J29" s="37"/>
      <c r="K29" s="37"/>
      <c r="L29" s="38"/>
      <c r="M29" s="36"/>
      <c r="N29" s="61"/>
      <c r="O29" s="36"/>
      <c r="P29" s="36"/>
    </row>
    <row r="31" spans="1:16">
      <c r="B31" s="39"/>
    </row>
    <row r="32" spans="1:16">
      <c r="B32" s="39"/>
    </row>
    <row r="33" spans="2:2">
      <c r="B33" s="39"/>
    </row>
    <row r="34" spans="2:2">
      <c r="B34" s="39"/>
    </row>
    <row r="35" spans="2:2" ht="45" customHeight="1">
      <c r="B35" s="40"/>
    </row>
    <row r="36" spans="2:2" ht="54.75" customHeight="1">
      <c r="B36" s="39"/>
    </row>
  </sheetData>
  <sortState ref="D48:N48">
    <sortCondition ref="E48"/>
  </sortState>
  <mergeCells count="4">
    <mergeCell ref="A4:H4"/>
    <mergeCell ref="I4:P4"/>
    <mergeCell ref="B1:O1"/>
    <mergeCell ref="B2:O2"/>
  </mergeCells>
  <conditionalFormatting sqref="L7:L29">
    <cfRule type="cellIs" dxfId="15" priority="108" operator="equal">
      <formula>"Mínima"</formula>
    </cfRule>
  </conditionalFormatting>
  <conditionalFormatting sqref="C6:C12 C25:C29">
    <cfRule type="containsText" dxfId="14" priority="82" operator="containsText" text="Riesgo">
      <formula>NOT(ISERROR(SEARCH("Riesgo",C6)))</formula>
    </cfRule>
    <cfRule type="containsText" dxfId="13" priority="83" operator="containsText" text="Oportunidad">
      <formula>NOT(ISERROR(SEARCH("Oportunidad",C6)))</formula>
    </cfRule>
  </conditionalFormatting>
  <conditionalFormatting sqref="C26">
    <cfRule type="containsText" dxfId="12" priority="56" operator="containsText" text="Riesgo">
      <formula>NOT(ISERROR(SEARCH("Riesgo",C26)))</formula>
    </cfRule>
    <cfRule type="containsText" dxfId="11" priority="57" operator="containsText" text="Oportunidad">
      <formula>NOT(ISERROR(SEARCH("Oportunidad",C26)))</formula>
    </cfRule>
  </conditionalFormatting>
  <conditionalFormatting sqref="C13:C24">
    <cfRule type="containsText" dxfId="10" priority="35" operator="containsText" text="Riesgo">
      <formula>NOT(ISERROR(SEARCH("Riesgo",C13)))</formula>
    </cfRule>
    <cfRule type="containsText" dxfId="9" priority="36" operator="containsText" text="Oportunidad">
      <formula>NOT(ISERROR(SEARCH("Oportunidad",C13)))</formula>
    </cfRule>
  </conditionalFormatting>
  <conditionalFormatting sqref="L6">
    <cfRule type="cellIs" dxfId="8" priority="5" operator="equal">
      <formula>"Mínima"</formula>
    </cfRule>
  </conditionalFormatting>
  <dataValidations count="1">
    <dataValidation type="list" allowBlank="1" showInputMessage="1" showErrorMessage="1" sqref="C6:C29">
      <formula1>"Riesgo,Oportunidad"</formula1>
    </dataValidation>
  </dataValidations>
  <pageMargins left="0.39370078740157483" right="0.39370078740157483" top="0.39370078740157483" bottom="0.39370078740157483" header="0" footer="0"/>
  <pageSetup paperSize="5" scale="58" fitToHeight="0" orientation="landscape" r:id="rId1"/>
  <extLst>
    <ext xmlns:x14="http://schemas.microsoft.com/office/spreadsheetml/2009/9/main" uri="{78C0D931-6437-407d-A8EE-F0AAD7539E65}">
      <x14:conditionalFormattings>
        <x14:conditionalFormatting xmlns:xm="http://schemas.microsoft.com/office/excel/2006/main">
          <x14:cfRule type="containsText" priority="107" operator="containsText" id="{3252B856-BD57-40A2-B1D7-F16D51BD387D}">
            <xm:f>NOT(ISERROR(SEARCH("Baja",L7)))</xm:f>
            <xm:f>"Baja"</xm:f>
            <x14:dxf>
              <fill>
                <patternFill>
                  <bgColor rgb="FF92D050"/>
                </patternFill>
              </fill>
            </x14:dxf>
          </x14:cfRule>
          <xm:sqref>L7:L29</xm:sqref>
        </x14:conditionalFormatting>
        <x14:conditionalFormatting xmlns:xm="http://schemas.microsoft.com/office/excel/2006/main">
          <x14:cfRule type="containsText" priority="104" operator="containsText" id="{F467D856-4655-440F-BC6E-D24351161460}">
            <xm:f>NOT(ISERROR(SEARCH("Muy alta",L7)))</xm:f>
            <xm:f>"Muy alta"</xm:f>
            <x14:dxf>
              <fill>
                <patternFill>
                  <bgColor rgb="FFFF0000"/>
                </patternFill>
              </fill>
            </x14:dxf>
          </x14:cfRule>
          <x14:cfRule type="containsText" priority="105" operator="containsText" id="{C1F398D0-5620-480A-82B6-A91A033419C1}">
            <xm:f>NOT(ISERROR(SEARCH("Alta",L7)))</xm:f>
            <xm:f>"Alta"</xm:f>
            <x14:dxf>
              <fill>
                <patternFill>
                  <bgColor rgb="FFFFC000"/>
                </patternFill>
              </fill>
            </x14:dxf>
          </x14:cfRule>
          <x14:cfRule type="containsText" priority="106" operator="containsText" id="{D849A8C1-2EB9-4B4A-8037-E595806690FF}">
            <xm:f>NOT(ISERROR(SEARCH("Media",L7)))</xm:f>
            <xm:f>"Media"</xm:f>
            <x14:dxf>
              <fill>
                <patternFill>
                  <bgColor rgb="FFFFFF00"/>
                </patternFill>
              </fill>
            </x14:dxf>
          </x14:cfRule>
          <xm:sqref>L7:L29</xm:sqref>
        </x14:conditionalFormatting>
        <x14:conditionalFormatting xmlns:xm="http://schemas.microsoft.com/office/excel/2006/main">
          <x14:cfRule type="containsText" priority="4" operator="containsText" id="{880C2C10-824A-48C3-A234-0894A1AEFF9B}">
            <xm:f>NOT(ISERROR(SEARCH("Baja",L6)))</xm:f>
            <xm:f>"Baja"</xm:f>
            <x14:dxf>
              <fill>
                <patternFill>
                  <bgColor rgb="FF92D050"/>
                </patternFill>
              </fill>
            </x14:dxf>
          </x14:cfRule>
          <xm:sqref>L6</xm:sqref>
        </x14:conditionalFormatting>
        <x14:conditionalFormatting xmlns:xm="http://schemas.microsoft.com/office/excel/2006/main">
          <x14:cfRule type="containsText" priority="1" operator="containsText" id="{A83EF56D-187A-4360-9E2F-2DF4A81BC731}">
            <xm:f>NOT(ISERROR(SEARCH("Muy alta",L6)))</xm:f>
            <xm:f>"Muy alta"</xm:f>
            <x14:dxf>
              <fill>
                <patternFill>
                  <bgColor rgb="FFFF0000"/>
                </patternFill>
              </fill>
            </x14:dxf>
          </x14:cfRule>
          <x14:cfRule type="containsText" priority="2" operator="containsText" id="{B06C3A6F-A87E-48CF-9B3C-7C0A0EDBA970}">
            <xm:f>NOT(ISERROR(SEARCH("Alta",L6)))</xm:f>
            <xm:f>"Alta"</xm:f>
            <x14:dxf>
              <fill>
                <patternFill>
                  <bgColor rgb="FFFFC000"/>
                </patternFill>
              </fill>
            </x14:dxf>
          </x14:cfRule>
          <x14:cfRule type="containsText" priority="3" operator="containsText" id="{39B3E75E-9D61-44B3-957F-42B34DB0052A}">
            <xm:f>NOT(ISERROR(SEARCH("Media",L6)))</xm:f>
            <xm:f>"Media"</xm:f>
            <x14:dxf>
              <fill>
                <patternFill>
                  <bgColor rgb="FFFFFF00"/>
                </patternFill>
              </fill>
            </x14:dxf>
          </x14:cfRule>
          <xm:sqref>L6</xm:sqref>
        </x14:conditionalFormatting>
      </x14:conditionalFormattings>
    </ext>
    <ext xmlns:x14="http://schemas.microsoft.com/office/spreadsheetml/2009/9/main" uri="{CCE6A557-97BC-4b89-ADB6-D9C93CAAB3DF}">
      <x14:dataValidations xmlns:xm="http://schemas.microsoft.com/office/excel/2006/main" count="8">
        <x14:dataValidation type="list" allowBlank="1" showInputMessage="1" showErrorMessage="1">
          <x14:formula1>
            <xm:f>Datos!$A$29:$A$40</xm:f>
          </x14:formula1>
          <xm:sqref>E28:E29</xm:sqref>
        </x14:dataValidation>
        <x14:dataValidation type="list" allowBlank="1" showInputMessage="1" showErrorMessage="1">
          <x14:formula1>
            <xm:f>Datos!$A$2:$A$4</xm:f>
          </x14:formula1>
          <xm:sqref>D6:D29</xm:sqref>
        </x14:dataValidation>
        <x14:dataValidation type="list" allowBlank="1" showInputMessage="1" showErrorMessage="1">
          <x14:formula1>
            <xm:f>Datos!$A$43:$A$51</xm:f>
          </x14:formula1>
          <xm:sqref>F6:F29</xm:sqref>
        </x14:dataValidation>
        <x14:dataValidation type="list" allowBlank="1" showInputMessage="1" showErrorMessage="1">
          <x14:formula1>
            <xm:f>Datos!$A$57:$A$60</xm:f>
          </x14:formula1>
          <xm:sqref>O6:O29</xm:sqref>
        </x14:dataValidation>
        <x14:dataValidation type="list" allowBlank="1" showInputMessage="1" showErrorMessage="1">
          <x14:formula1>
            <xm:f>Datos!$A$63:$A$67</xm:f>
          </x14:formula1>
          <xm:sqref>P6:P29</xm:sqref>
        </x14:dataValidation>
        <x14:dataValidation type="list" allowBlank="1" showInputMessage="1" showErrorMessage="1">
          <x14:formula1>
            <xm:f>Hoja2!$A$1:$A$5</xm:f>
          </x14:formula1>
          <xm:sqref>G6:G29</xm:sqref>
        </x14:dataValidation>
        <x14:dataValidation type="list" allowBlank="1" showInputMessage="1" showErrorMessage="1">
          <x14:formula1>
            <xm:f>Hoja2!$C$1:$C$5</xm:f>
          </x14:formula1>
          <xm:sqref>I6:I29</xm:sqref>
        </x14:dataValidation>
        <x14:dataValidation type="list" allowBlank="1" showInputMessage="1" showErrorMessage="1">
          <x14:formula1>
            <xm:f>Datos!$A$14:$A$17</xm:f>
          </x14:formula1>
          <xm:sqref>M6:M29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workbookViewId="0">
      <selection activeCell="A12" sqref="A12"/>
    </sheetView>
  </sheetViews>
  <sheetFormatPr baseColWidth="10" defaultRowHeight="16.5"/>
  <cols>
    <col min="1" max="1" width="21.42578125" style="5" customWidth="1"/>
    <col min="2" max="2" width="42.28515625" style="5" customWidth="1"/>
    <col min="3" max="3" width="41.7109375" style="5" customWidth="1"/>
    <col min="4" max="255" width="11.42578125" style="5"/>
    <col min="256" max="256" width="3.28515625" style="5" customWidth="1"/>
    <col min="257" max="257" width="21.42578125" style="5" customWidth="1"/>
    <col min="258" max="258" width="42.28515625" style="5" customWidth="1"/>
    <col min="259" max="259" width="41.7109375" style="5" customWidth="1"/>
    <col min="260" max="511" width="11.42578125" style="5"/>
    <col min="512" max="512" width="3.28515625" style="5" customWidth="1"/>
    <col min="513" max="513" width="21.42578125" style="5" customWidth="1"/>
    <col min="514" max="514" width="42.28515625" style="5" customWidth="1"/>
    <col min="515" max="515" width="41.7109375" style="5" customWidth="1"/>
    <col min="516" max="767" width="11.42578125" style="5"/>
    <col min="768" max="768" width="3.28515625" style="5" customWidth="1"/>
    <col min="769" max="769" width="21.42578125" style="5" customWidth="1"/>
    <col min="770" max="770" width="42.28515625" style="5" customWidth="1"/>
    <col min="771" max="771" width="41.7109375" style="5" customWidth="1"/>
    <col min="772" max="1023" width="11.42578125" style="5"/>
    <col min="1024" max="1024" width="3.28515625" style="5" customWidth="1"/>
    <col min="1025" max="1025" width="21.42578125" style="5" customWidth="1"/>
    <col min="1026" max="1026" width="42.28515625" style="5" customWidth="1"/>
    <col min="1027" max="1027" width="41.7109375" style="5" customWidth="1"/>
    <col min="1028" max="1279" width="11.42578125" style="5"/>
    <col min="1280" max="1280" width="3.28515625" style="5" customWidth="1"/>
    <col min="1281" max="1281" width="21.42578125" style="5" customWidth="1"/>
    <col min="1282" max="1282" width="42.28515625" style="5" customWidth="1"/>
    <col min="1283" max="1283" width="41.7109375" style="5" customWidth="1"/>
    <col min="1284" max="1535" width="11.42578125" style="5"/>
    <col min="1536" max="1536" width="3.28515625" style="5" customWidth="1"/>
    <col min="1537" max="1537" width="21.42578125" style="5" customWidth="1"/>
    <col min="1538" max="1538" width="42.28515625" style="5" customWidth="1"/>
    <col min="1539" max="1539" width="41.7109375" style="5" customWidth="1"/>
    <col min="1540" max="1791" width="11.42578125" style="5"/>
    <col min="1792" max="1792" width="3.28515625" style="5" customWidth="1"/>
    <col min="1793" max="1793" width="21.42578125" style="5" customWidth="1"/>
    <col min="1794" max="1794" width="42.28515625" style="5" customWidth="1"/>
    <col min="1795" max="1795" width="41.7109375" style="5" customWidth="1"/>
    <col min="1796" max="2047" width="11.42578125" style="5"/>
    <col min="2048" max="2048" width="3.28515625" style="5" customWidth="1"/>
    <col min="2049" max="2049" width="21.42578125" style="5" customWidth="1"/>
    <col min="2050" max="2050" width="42.28515625" style="5" customWidth="1"/>
    <col min="2051" max="2051" width="41.7109375" style="5" customWidth="1"/>
    <col min="2052" max="2303" width="11.42578125" style="5"/>
    <col min="2304" max="2304" width="3.28515625" style="5" customWidth="1"/>
    <col min="2305" max="2305" width="21.42578125" style="5" customWidth="1"/>
    <col min="2306" max="2306" width="42.28515625" style="5" customWidth="1"/>
    <col min="2307" max="2307" width="41.7109375" style="5" customWidth="1"/>
    <col min="2308" max="2559" width="11.42578125" style="5"/>
    <col min="2560" max="2560" width="3.28515625" style="5" customWidth="1"/>
    <col min="2561" max="2561" width="21.42578125" style="5" customWidth="1"/>
    <col min="2562" max="2562" width="42.28515625" style="5" customWidth="1"/>
    <col min="2563" max="2563" width="41.7109375" style="5" customWidth="1"/>
    <col min="2564" max="2815" width="11.42578125" style="5"/>
    <col min="2816" max="2816" width="3.28515625" style="5" customWidth="1"/>
    <col min="2817" max="2817" width="21.42578125" style="5" customWidth="1"/>
    <col min="2818" max="2818" width="42.28515625" style="5" customWidth="1"/>
    <col min="2819" max="2819" width="41.7109375" style="5" customWidth="1"/>
    <col min="2820" max="3071" width="11.42578125" style="5"/>
    <col min="3072" max="3072" width="3.28515625" style="5" customWidth="1"/>
    <col min="3073" max="3073" width="21.42578125" style="5" customWidth="1"/>
    <col min="3074" max="3074" width="42.28515625" style="5" customWidth="1"/>
    <col min="3075" max="3075" width="41.7109375" style="5" customWidth="1"/>
    <col min="3076" max="3327" width="11.42578125" style="5"/>
    <col min="3328" max="3328" width="3.28515625" style="5" customWidth="1"/>
    <col min="3329" max="3329" width="21.42578125" style="5" customWidth="1"/>
    <col min="3330" max="3330" width="42.28515625" style="5" customWidth="1"/>
    <col min="3331" max="3331" width="41.7109375" style="5" customWidth="1"/>
    <col min="3332" max="3583" width="11.42578125" style="5"/>
    <col min="3584" max="3584" width="3.28515625" style="5" customWidth="1"/>
    <col min="3585" max="3585" width="21.42578125" style="5" customWidth="1"/>
    <col min="3586" max="3586" width="42.28515625" style="5" customWidth="1"/>
    <col min="3587" max="3587" width="41.7109375" style="5" customWidth="1"/>
    <col min="3588" max="3839" width="11.42578125" style="5"/>
    <col min="3840" max="3840" width="3.28515625" style="5" customWidth="1"/>
    <col min="3841" max="3841" width="21.42578125" style="5" customWidth="1"/>
    <col min="3842" max="3842" width="42.28515625" style="5" customWidth="1"/>
    <col min="3843" max="3843" width="41.7109375" style="5" customWidth="1"/>
    <col min="3844" max="4095" width="11.42578125" style="5"/>
    <col min="4096" max="4096" width="3.28515625" style="5" customWidth="1"/>
    <col min="4097" max="4097" width="21.42578125" style="5" customWidth="1"/>
    <col min="4098" max="4098" width="42.28515625" style="5" customWidth="1"/>
    <col min="4099" max="4099" width="41.7109375" style="5" customWidth="1"/>
    <col min="4100" max="4351" width="11.42578125" style="5"/>
    <col min="4352" max="4352" width="3.28515625" style="5" customWidth="1"/>
    <col min="4353" max="4353" width="21.42578125" style="5" customWidth="1"/>
    <col min="4354" max="4354" width="42.28515625" style="5" customWidth="1"/>
    <col min="4355" max="4355" width="41.7109375" style="5" customWidth="1"/>
    <col min="4356" max="4607" width="11.42578125" style="5"/>
    <col min="4608" max="4608" width="3.28515625" style="5" customWidth="1"/>
    <col min="4609" max="4609" width="21.42578125" style="5" customWidth="1"/>
    <col min="4610" max="4610" width="42.28515625" style="5" customWidth="1"/>
    <col min="4611" max="4611" width="41.7109375" style="5" customWidth="1"/>
    <col min="4612" max="4863" width="11.42578125" style="5"/>
    <col min="4864" max="4864" width="3.28515625" style="5" customWidth="1"/>
    <col min="4865" max="4865" width="21.42578125" style="5" customWidth="1"/>
    <col min="4866" max="4866" width="42.28515625" style="5" customWidth="1"/>
    <col min="4867" max="4867" width="41.7109375" style="5" customWidth="1"/>
    <col min="4868" max="5119" width="11.42578125" style="5"/>
    <col min="5120" max="5120" width="3.28515625" style="5" customWidth="1"/>
    <col min="5121" max="5121" width="21.42578125" style="5" customWidth="1"/>
    <col min="5122" max="5122" width="42.28515625" style="5" customWidth="1"/>
    <col min="5123" max="5123" width="41.7109375" style="5" customWidth="1"/>
    <col min="5124" max="5375" width="11.42578125" style="5"/>
    <col min="5376" max="5376" width="3.28515625" style="5" customWidth="1"/>
    <col min="5377" max="5377" width="21.42578125" style="5" customWidth="1"/>
    <col min="5378" max="5378" width="42.28515625" style="5" customWidth="1"/>
    <col min="5379" max="5379" width="41.7109375" style="5" customWidth="1"/>
    <col min="5380" max="5631" width="11.42578125" style="5"/>
    <col min="5632" max="5632" width="3.28515625" style="5" customWidth="1"/>
    <col min="5633" max="5633" width="21.42578125" style="5" customWidth="1"/>
    <col min="5634" max="5634" width="42.28515625" style="5" customWidth="1"/>
    <col min="5635" max="5635" width="41.7109375" style="5" customWidth="1"/>
    <col min="5636" max="5887" width="11.42578125" style="5"/>
    <col min="5888" max="5888" width="3.28515625" style="5" customWidth="1"/>
    <col min="5889" max="5889" width="21.42578125" style="5" customWidth="1"/>
    <col min="5890" max="5890" width="42.28515625" style="5" customWidth="1"/>
    <col min="5891" max="5891" width="41.7109375" style="5" customWidth="1"/>
    <col min="5892" max="6143" width="11.42578125" style="5"/>
    <col min="6144" max="6144" width="3.28515625" style="5" customWidth="1"/>
    <col min="6145" max="6145" width="21.42578125" style="5" customWidth="1"/>
    <col min="6146" max="6146" width="42.28515625" style="5" customWidth="1"/>
    <col min="6147" max="6147" width="41.7109375" style="5" customWidth="1"/>
    <col min="6148" max="6399" width="11.42578125" style="5"/>
    <col min="6400" max="6400" width="3.28515625" style="5" customWidth="1"/>
    <col min="6401" max="6401" width="21.42578125" style="5" customWidth="1"/>
    <col min="6402" max="6402" width="42.28515625" style="5" customWidth="1"/>
    <col min="6403" max="6403" width="41.7109375" style="5" customWidth="1"/>
    <col min="6404" max="6655" width="11.42578125" style="5"/>
    <col min="6656" max="6656" width="3.28515625" style="5" customWidth="1"/>
    <col min="6657" max="6657" width="21.42578125" style="5" customWidth="1"/>
    <col min="6658" max="6658" width="42.28515625" style="5" customWidth="1"/>
    <col min="6659" max="6659" width="41.7109375" style="5" customWidth="1"/>
    <col min="6660" max="6911" width="11.42578125" style="5"/>
    <col min="6912" max="6912" width="3.28515625" style="5" customWidth="1"/>
    <col min="6913" max="6913" width="21.42578125" style="5" customWidth="1"/>
    <col min="6914" max="6914" width="42.28515625" style="5" customWidth="1"/>
    <col min="6915" max="6915" width="41.7109375" style="5" customWidth="1"/>
    <col min="6916" max="7167" width="11.42578125" style="5"/>
    <col min="7168" max="7168" width="3.28515625" style="5" customWidth="1"/>
    <col min="7169" max="7169" width="21.42578125" style="5" customWidth="1"/>
    <col min="7170" max="7170" width="42.28515625" style="5" customWidth="1"/>
    <col min="7171" max="7171" width="41.7109375" style="5" customWidth="1"/>
    <col min="7172" max="7423" width="11.42578125" style="5"/>
    <col min="7424" max="7424" width="3.28515625" style="5" customWidth="1"/>
    <col min="7425" max="7425" width="21.42578125" style="5" customWidth="1"/>
    <col min="7426" max="7426" width="42.28515625" style="5" customWidth="1"/>
    <col min="7427" max="7427" width="41.7109375" style="5" customWidth="1"/>
    <col min="7428" max="7679" width="11.42578125" style="5"/>
    <col min="7680" max="7680" width="3.28515625" style="5" customWidth="1"/>
    <col min="7681" max="7681" width="21.42578125" style="5" customWidth="1"/>
    <col min="7682" max="7682" width="42.28515625" style="5" customWidth="1"/>
    <col min="7683" max="7683" width="41.7109375" style="5" customWidth="1"/>
    <col min="7684" max="7935" width="11.42578125" style="5"/>
    <col min="7936" max="7936" width="3.28515625" style="5" customWidth="1"/>
    <col min="7937" max="7937" width="21.42578125" style="5" customWidth="1"/>
    <col min="7938" max="7938" width="42.28515625" style="5" customWidth="1"/>
    <col min="7939" max="7939" width="41.7109375" style="5" customWidth="1"/>
    <col min="7940" max="8191" width="11.42578125" style="5"/>
    <col min="8192" max="8192" width="3.28515625" style="5" customWidth="1"/>
    <col min="8193" max="8193" width="21.42578125" style="5" customWidth="1"/>
    <col min="8194" max="8194" width="42.28515625" style="5" customWidth="1"/>
    <col min="8195" max="8195" width="41.7109375" style="5" customWidth="1"/>
    <col min="8196" max="8447" width="11.42578125" style="5"/>
    <col min="8448" max="8448" width="3.28515625" style="5" customWidth="1"/>
    <col min="8449" max="8449" width="21.42578125" style="5" customWidth="1"/>
    <col min="8450" max="8450" width="42.28515625" style="5" customWidth="1"/>
    <col min="8451" max="8451" width="41.7109375" style="5" customWidth="1"/>
    <col min="8452" max="8703" width="11.42578125" style="5"/>
    <col min="8704" max="8704" width="3.28515625" style="5" customWidth="1"/>
    <col min="8705" max="8705" width="21.42578125" style="5" customWidth="1"/>
    <col min="8706" max="8706" width="42.28515625" style="5" customWidth="1"/>
    <col min="8707" max="8707" width="41.7109375" style="5" customWidth="1"/>
    <col min="8708" max="8959" width="11.42578125" style="5"/>
    <col min="8960" max="8960" width="3.28515625" style="5" customWidth="1"/>
    <col min="8961" max="8961" width="21.42578125" style="5" customWidth="1"/>
    <col min="8962" max="8962" width="42.28515625" style="5" customWidth="1"/>
    <col min="8963" max="8963" width="41.7109375" style="5" customWidth="1"/>
    <col min="8964" max="9215" width="11.42578125" style="5"/>
    <col min="9216" max="9216" width="3.28515625" style="5" customWidth="1"/>
    <col min="9217" max="9217" width="21.42578125" style="5" customWidth="1"/>
    <col min="9218" max="9218" width="42.28515625" style="5" customWidth="1"/>
    <col min="9219" max="9219" width="41.7109375" style="5" customWidth="1"/>
    <col min="9220" max="9471" width="11.42578125" style="5"/>
    <col min="9472" max="9472" width="3.28515625" style="5" customWidth="1"/>
    <col min="9473" max="9473" width="21.42578125" style="5" customWidth="1"/>
    <col min="9474" max="9474" width="42.28515625" style="5" customWidth="1"/>
    <col min="9475" max="9475" width="41.7109375" style="5" customWidth="1"/>
    <col min="9476" max="9727" width="11.42578125" style="5"/>
    <col min="9728" max="9728" width="3.28515625" style="5" customWidth="1"/>
    <col min="9729" max="9729" width="21.42578125" style="5" customWidth="1"/>
    <col min="9730" max="9730" width="42.28515625" style="5" customWidth="1"/>
    <col min="9731" max="9731" width="41.7109375" style="5" customWidth="1"/>
    <col min="9732" max="9983" width="11.42578125" style="5"/>
    <col min="9984" max="9984" width="3.28515625" style="5" customWidth="1"/>
    <col min="9985" max="9985" width="21.42578125" style="5" customWidth="1"/>
    <col min="9986" max="9986" width="42.28515625" style="5" customWidth="1"/>
    <col min="9987" max="9987" width="41.7109375" style="5" customWidth="1"/>
    <col min="9988" max="10239" width="11.42578125" style="5"/>
    <col min="10240" max="10240" width="3.28515625" style="5" customWidth="1"/>
    <col min="10241" max="10241" width="21.42578125" style="5" customWidth="1"/>
    <col min="10242" max="10242" width="42.28515625" style="5" customWidth="1"/>
    <col min="10243" max="10243" width="41.7109375" style="5" customWidth="1"/>
    <col min="10244" max="10495" width="11.42578125" style="5"/>
    <col min="10496" max="10496" width="3.28515625" style="5" customWidth="1"/>
    <col min="10497" max="10497" width="21.42578125" style="5" customWidth="1"/>
    <col min="10498" max="10498" width="42.28515625" style="5" customWidth="1"/>
    <col min="10499" max="10499" width="41.7109375" style="5" customWidth="1"/>
    <col min="10500" max="10751" width="11.42578125" style="5"/>
    <col min="10752" max="10752" width="3.28515625" style="5" customWidth="1"/>
    <col min="10753" max="10753" width="21.42578125" style="5" customWidth="1"/>
    <col min="10754" max="10754" width="42.28515625" style="5" customWidth="1"/>
    <col min="10755" max="10755" width="41.7109375" style="5" customWidth="1"/>
    <col min="10756" max="11007" width="11.42578125" style="5"/>
    <col min="11008" max="11008" width="3.28515625" style="5" customWidth="1"/>
    <col min="11009" max="11009" width="21.42578125" style="5" customWidth="1"/>
    <col min="11010" max="11010" width="42.28515625" style="5" customWidth="1"/>
    <col min="11011" max="11011" width="41.7109375" style="5" customWidth="1"/>
    <col min="11012" max="11263" width="11.42578125" style="5"/>
    <col min="11264" max="11264" width="3.28515625" style="5" customWidth="1"/>
    <col min="11265" max="11265" width="21.42578125" style="5" customWidth="1"/>
    <col min="11266" max="11266" width="42.28515625" style="5" customWidth="1"/>
    <col min="11267" max="11267" width="41.7109375" style="5" customWidth="1"/>
    <col min="11268" max="11519" width="11.42578125" style="5"/>
    <col min="11520" max="11520" width="3.28515625" style="5" customWidth="1"/>
    <col min="11521" max="11521" width="21.42578125" style="5" customWidth="1"/>
    <col min="11522" max="11522" width="42.28515625" style="5" customWidth="1"/>
    <col min="11523" max="11523" width="41.7109375" style="5" customWidth="1"/>
    <col min="11524" max="11775" width="11.42578125" style="5"/>
    <col min="11776" max="11776" width="3.28515625" style="5" customWidth="1"/>
    <col min="11777" max="11777" width="21.42578125" style="5" customWidth="1"/>
    <col min="11778" max="11778" width="42.28515625" style="5" customWidth="1"/>
    <col min="11779" max="11779" width="41.7109375" style="5" customWidth="1"/>
    <col min="11780" max="12031" width="11.42578125" style="5"/>
    <col min="12032" max="12032" width="3.28515625" style="5" customWidth="1"/>
    <col min="12033" max="12033" width="21.42578125" style="5" customWidth="1"/>
    <col min="12034" max="12034" width="42.28515625" style="5" customWidth="1"/>
    <col min="12035" max="12035" width="41.7109375" style="5" customWidth="1"/>
    <col min="12036" max="12287" width="11.42578125" style="5"/>
    <col min="12288" max="12288" width="3.28515625" style="5" customWidth="1"/>
    <col min="12289" max="12289" width="21.42578125" style="5" customWidth="1"/>
    <col min="12290" max="12290" width="42.28515625" style="5" customWidth="1"/>
    <col min="12291" max="12291" width="41.7109375" style="5" customWidth="1"/>
    <col min="12292" max="12543" width="11.42578125" style="5"/>
    <col min="12544" max="12544" width="3.28515625" style="5" customWidth="1"/>
    <col min="12545" max="12545" width="21.42578125" style="5" customWidth="1"/>
    <col min="12546" max="12546" width="42.28515625" style="5" customWidth="1"/>
    <col min="12547" max="12547" width="41.7109375" style="5" customWidth="1"/>
    <col min="12548" max="12799" width="11.42578125" style="5"/>
    <col min="12800" max="12800" width="3.28515625" style="5" customWidth="1"/>
    <col min="12801" max="12801" width="21.42578125" style="5" customWidth="1"/>
    <col min="12802" max="12802" width="42.28515625" style="5" customWidth="1"/>
    <col min="12803" max="12803" width="41.7109375" style="5" customWidth="1"/>
    <col min="12804" max="13055" width="11.42578125" style="5"/>
    <col min="13056" max="13056" width="3.28515625" style="5" customWidth="1"/>
    <col min="13057" max="13057" width="21.42578125" style="5" customWidth="1"/>
    <col min="13058" max="13058" width="42.28515625" style="5" customWidth="1"/>
    <col min="13059" max="13059" width="41.7109375" style="5" customWidth="1"/>
    <col min="13060" max="13311" width="11.42578125" style="5"/>
    <col min="13312" max="13312" width="3.28515625" style="5" customWidth="1"/>
    <col min="13313" max="13313" width="21.42578125" style="5" customWidth="1"/>
    <col min="13314" max="13314" width="42.28515625" style="5" customWidth="1"/>
    <col min="13315" max="13315" width="41.7109375" style="5" customWidth="1"/>
    <col min="13316" max="13567" width="11.42578125" style="5"/>
    <col min="13568" max="13568" width="3.28515625" style="5" customWidth="1"/>
    <col min="13569" max="13569" width="21.42578125" style="5" customWidth="1"/>
    <col min="13570" max="13570" width="42.28515625" style="5" customWidth="1"/>
    <col min="13571" max="13571" width="41.7109375" style="5" customWidth="1"/>
    <col min="13572" max="13823" width="11.42578125" style="5"/>
    <col min="13824" max="13824" width="3.28515625" style="5" customWidth="1"/>
    <col min="13825" max="13825" width="21.42578125" style="5" customWidth="1"/>
    <col min="13826" max="13826" width="42.28515625" style="5" customWidth="1"/>
    <col min="13827" max="13827" width="41.7109375" style="5" customWidth="1"/>
    <col min="13828" max="14079" width="11.42578125" style="5"/>
    <col min="14080" max="14080" width="3.28515625" style="5" customWidth="1"/>
    <col min="14081" max="14081" width="21.42578125" style="5" customWidth="1"/>
    <col min="14082" max="14082" width="42.28515625" style="5" customWidth="1"/>
    <col min="14083" max="14083" width="41.7109375" style="5" customWidth="1"/>
    <col min="14084" max="14335" width="11.42578125" style="5"/>
    <col min="14336" max="14336" width="3.28515625" style="5" customWidth="1"/>
    <col min="14337" max="14337" width="21.42578125" style="5" customWidth="1"/>
    <col min="14338" max="14338" width="42.28515625" style="5" customWidth="1"/>
    <col min="14339" max="14339" width="41.7109375" style="5" customWidth="1"/>
    <col min="14340" max="14591" width="11.42578125" style="5"/>
    <col min="14592" max="14592" width="3.28515625" style="5" customWidth="1"/>
    <col min="14593" max="14593" width="21.42578125" style="5" customWidth="1"/>
    <col min="14594" max="14594" width="42.28515625" style="5" customWidth="1"/>
    <col min="14595" max="14595" width="41.7109375" style="5" customWidth="1"/>
    <col min="14596" max="14847" width="11.42578125" style="5"/>
    <col min="14848" max="14848" width="3.28515625" style="5" customWidth="1"/>
    <col min="14849" max="14849" width="21.42578125" style="5" customWidth="1"/>
    <col min="14850" max="14850" width="42.28515625" style="5" customWidth="1"/>
    <col min="14851" max="14851" width="41.7109375" style="5" customWidth="1"/>
    <col min="14852" max="15103" width="11.42578125" style="5"/>
    <col min="15104" max="15104" width="3.28515625" style="5" customWidth="1"/>
    <col min="15105" max="15105" width="21.42578125" style="5" customWidth="1"/>
    <col min="15106" max="15106" width="42.28515625" style="5" customWidth="1"/>
    <col min="15107" max="15107" width="41.7109375" style="5" customWidth="1"/>
    <col min="15108" max="15359" width="11.42578125" style="5"/>
    <col min="15360" max="15360" width="3.28515625" style="5" customWidth="1"/>
    <col min="15361" max="15361" width="21.42578125" style="5" customWidth="1"/>
    <col min="15362" max="15362" width="42.28515625" style="5" customWidth="1"/>
    <col min="15363" max="15363" width="41.7109375" style="5" customWidth="1"/>
    <col min="15364" max="15615" width="11.42578125" style="5"/>
    <col min="15616" max="15616" width="3.28515625" style="5" customWidth="1"/>
    <col min="15617" max="15617" width="21.42578125" style="5" customWidth="1"/>
    <col min="15618" max="15618" width="42.28515625" style="5" customWidth="1"/>
    <col min="15619" max="15619" width="41.7109375" style="5" customWidth="1"/>
    <col min="15620" max="15871" width="11.42578125" style="5"/>
    <col min="15872" max="15872" width="3.28515625" style="5" customWidth="1"/>
    <col min="15873" max="15873" width="21.42578125" style="5" customWidth="1"/>
    <col min="15874" max="15874" width="42.28515625" style="5" customWidth="1"/>
    <col min="15875" max="15875" width="41.7109375" style="5" customWidth="1"/>
    <col min="15876" max="16127" width="11.42578125" style="5"/>
    <col min="16128" max="16128" width="3.28515625" style="5" customWidth="1"/>
    <col min="16129" max="16129" width="21.42578125" style="5" customWidth="1"/>
    <col min="16130" max="16130" width="42.28515625" style="5" customWidth="1"/>
    <col min="16131" max="16131" width="41.7109375" style="5" customWidth="1"/>
    <col min="16132" max="16384" width="11.42578125" style="5"/>
  </cols>
  <sheetData>
    <row r="1" spans="1:3" s="2" customFormat="1" ht="20.25" thickBot="1">
      <c r="A1" s="68" t="s">
        <v>8</v>
      </c>
      <c r="B1" s="69"/>
      <c r="C1" s="70"/>
    </row>
    <row r="2" spans="1:3" s="3" customFormat="1" ht="31.5">
      <c r="A2" s="4" t="s">
        <v>5</v>
      </c>
      <c r="B2" s="4" t="s">
        <v>6</v>
      </c>
      <c r="C2" s="4" t="s">
        <v>7</v>
      </c>
    </row>
    <row r="3" spans="1:3" ht="42.75" customHeight="1">
      <c r="A3" s="6">
        <v>5</v>
      </c>
      <c r="B3" s="12" t="s">
        <v>38</v>
      </c>
      <c r="C3" s="15" t="s">
        <v>47</v>
      </c>
    </row>
    <row r="4" spans="1:3" ht="42.75" customHeight="1">
      <c r="A4" s="6">
        <v>4</v>
      </c>
      <c r="B4" s="12" t="s">
        <v>39</v>
      </c>
      <c r="C4" s="15" t="s">
        <v>46</v>
      </c>
    </row>
    <row r="5" spans="1:3" ht="42.75" customHeight="1">
      <c r="A5" s="7">
        <v>3</v>
      </c>
      <c r="B5" s="12" t="s">
        <v>40</v>
      </c>
      <c r="C5" s="15" t="s">
        <v>45</v>
      </c>
    </row>
    <row r="6" spans="1:3" ht="42.75" customHeight="1">
      <c r="A6" s="7">
        <v>2</v>
      </c>
      <c r="B6" s="12" t="s">
        <v>41</v>
      </c>
      <c r="C6" s="15" t="s">
        <v>44</v>
      </c>
    </row>
    <row r="7" spans="1:3" ht="42.75" customHeight="1">
      <c r="A7" s="7">
        <v>1</v>
      </c>
      <c r="B7" s="12" t="s">
        <v>42</v>
      </c>
      <c r="C7" s="15" t="s">
        <v>43</v>
      </c>
    </row>
  </sheetData>
  <mergeCells count="1">
    <mergeCell ref="A1:C1"/>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workbookViewId="0">
      <selection activeCell="A3" sqref="A3"/>
    </sheetView>
  </sheetViews>
  <sheetFormatPr baseColWidth="10" defaultColWidth="32.140625" defaultRowHeight="16.5"/>
  <cols>
    <col min="1" max="2" width="20.7109375" style="5" customWidth="1"/>
    <col min="3" max="3" width="44" style="5" customWidth="1"/>
    <col min="4" max="252" width="11.42578125" style="5" customWidth="1"/>
    <col min="253" max="254" width="20.7109375" style="5" customWidth="1"/>
    <col min="255" max="255" width="32.140625" style="5"/>
    <col min="256" max="256" width="3.140625" style="5" customWidth="1"/>
    <col min="257" max="258" width="20.7109375" style="5" customWidth="1"/>
    <col min="259" max="259" width="44" style="5" customWidth="1"/>
    <col min="260" max="508" width="11.42578125" style="5" customWidth="1"/>
    <col min="509" max="510" width="20.7109375" style="5" customWidth="1"/>
    <col min="511" max="511" width="32.140625" style="5"/>
    <col min="512" max="512" width="3.140625" style="5" customWidth="1"/>
    <col min="513" max="514" width="20.7109375" style="5" customWidth="1"/>
    <col min="515" max="515" width="44" style="5" customWidth="1"/>
    <col min="516" max="764" width="11.42578125" style="5" customWidth="1"/>
    <col min="765" max="766" width="20.7109375" style="5" customWidth="1"/>
    <col min="767" max="767" width="32.140625" style="5"/>
    <col min="768" max="768" width="3.140625" style="5" customWidth="1"/>
    <col min="769" max="770" width="20.7109375" style="5" customWidth="1"/>
    <col min="771" max="771" width="44" style="5" customWidth="1"/>
    <col min="772" max="1020" width="11.42578125" style="5" customWidth="1"/>
    <col min="1021" max="1022" width="20.7109375" style="5" customWidth="1"/>
    <col min="1023" max="1023" width="32.140625" style="5"/>
    <col min="1024" max="1024" width="3.140625" style="5" customWidth="1"/>
    <col min="1025" max="1026" width="20.7109375" style="5" customWidth="1"/>
    <col min="1027" max="1027" width="44" style="5" customWidth="1"/>
    <col min="1028" max="1276" width="11.42578125" style="5" customWidth="1"/>
    <col min="1277" max="1278" width="20.7109375" style="5" customWidth="1"/>
    <col min="1279" max="1279" width="32.140625" style="5"/>
    <col min="1280" max="1280" width="3.140625" style="5" customWidth="1"/>
    <col min="1281" max="1282" width="20.7109375" style="5" customWidth="1"/>
    <col min="1283" max="1283" width="44" style="5" customWidth="1"/>
    <col min="1284" max="1532" width="11.42578125" style="5" customWidth="1"/>
    <col min="1533" max="1534" width="20.7109375" style="5" customWidth="1"/>
    <col min="1535" max="1535" width="32.140625" style="5"/>
    <col min="1536" max="1536" width="3.140625" style="5" customWidth="1"/>
    <col min="1537" max="1538" width="20.7109375" style="5" customWidth="1"/>
    <col min="1539" max="1539" width="44" style="5" customWidth="1"/>
    <col min="1540" max="1788" width="11.42578125" style="5" customWidth="1"/>
    <col min="1789" max="1790" width="20.7109375" style="5" customWidth="1"/>
    <col min="1791" max="1791" width="32.140625" style="5"/>
    <col min="1792" max="1792" width="3.140625" style="5" customWidth="1"/>
    <col min="1793" max="1794" width="20.7109375" style="5" customWidth="1"/>
    <col min="1795" max="1795" width="44" style="5" customWidth="1"/>
    <col min="1796" max="2044" width="11.42578125" style="5" customWidth="1"/>
    <col min="2045" max="2046" width="20.7109375" style="5" customWidth="1"/>
    <col min="2047" max="2047" width="32.140625" style="5"/>
    <col min="2048" max="2048" width="3.140625" style="5" customWidth="1"/>
    <col min="2049" max="2050" width="20.7109375" style="5" customWidth="1"/>
    <col min="2051" max="2051" width="44" style="5" customWidth="1"/>
    <col min="2052" max="2300" width="11.42578125" style="5" customWidth="1"/>
    <col min="2301" max="2302" width="20.7109375" style="5" customWidth="1"/>
    <col min="2303" max="2303" width="32.140625" style="5"/>
    <col min="2304" max="2304" width="3.140625" style="5" customWidth="1"/>
    <col min="2305" max="2306" width="20.7109375" style="5" customWidth="1"/>
    <col min="2307" max="2307" width="44" style="5" customWidth="1"/>
    <col min="2308" max="2556" width="11.42578125" style="5" customWidth="1"/>
    <col min="2557" max="2558" width="20.7109375" style="5" customWidth="1"/>
    <col min="2559" max="2559" width="32.140625" style="5"/>
    <col min="2560" max="2560" width="3.140625" style="5" customWidth="1"/>
    <col min="2561" max="2562" width="20.7109375" style="5" customWidth="1"/>
    <col min="2563" max="2563" width="44" style="5" customWidth="1"/>
    <col min="2564" max="2812" width="11.42578125" style="5" customWidth="1"/>
    <col min="2813" max="2814" width="20.7109375" style="5" customWidth="1"/>
    <col min="2815" max="2815" width="32.140625" style="5"/>
    <col min="2816" max="2816" width="3.140625" style="5" customWidth="1"/>
    <col min="2817" max="2818" width="20.7109375" style="5" customWidth="1"/>
    <col min="2819" max="2819" width="44" style="5" customWidth="1"/>
    <col min="2820" max="3068" width="11.42578125" style="5" customWidth="1"/>
    <col min="3069" max="3070" width="20.7109375" style="5" customWidth="1"/>
    <col min="3071" max="3071" width="32.140625" style="5"/>
    <col min="3072" max="3072" width="3.140625" style="5" customWidth="1"/>
    <col min="3073" max="3074" width="20.7109375" style="5" customWidth="1"/>
    <col min="3075" max="3075" width="44" style="5" customWidth="1"/>
    <col min="3076" max="3324" width="11.42578125" style="5" customWidth="1"/>
    <col min="3325" max="3326" width="20.7109375" style="5" customWidth="1"/>
    <col min="3327" max="3327" width="32.140625" style="5"/>
    <col min="3328" max="3328" width="3.140625" style="5" customWidth="1"/>
    <col min="3329" max="3330" width="20.7109375" style="5" customWidth="1"/>
    <col min="3331" max="3331" width="44" style="5" customWidth="1"/>
    <col min="3332" max="3580" width="11.42578125" style="5" customWidth="1"/>
    <col min="3581" max="3582" width="20.7109375" style="5" customWidth="1"/>
    <col min="3583" max="3583" width="32.140625" style="5"/>
    <col min="3584" max="3584" width="3.140625" style="5" customWidth="1"/>
    <col min="3585" max="3586" width="20.7109375" style="5" customWidth="1"/>
    <col min="3587" max="3587" width="44" style="5" customWidth="1"/>
    <col min="3588" max="3836" width="11.42578125" style="5" customWidth="1"/>
    <col min="3837" max="3838" width="20.7109375" style="5" customWidth="1"/>
    <col min="3839" max="3839" width="32.140625" style="5"/>
    <col min="3840" max="3840" width="3.140625" style="5" customWidth="1"/>
    <col min="3841" max="3842" width="20.7109375" style="5" customWidth="1"/>
    <col min="3843" max="3843" width="44" style="5" customWidth="1"/>
    <col min="3844" max="4092" width="11.42578125" style="5" customWidth="1"/>
    <col min="4093" max="4094" width="20.7109375" style="5" customWidth="1"/>
    <col min="4095" max="4095" width="32.140625" style="5"/>
    <col min="4096" max="4096" width="3.140625" style="5" customWidth="1"/>
    <col min="4097" max="4098" width="20.7109375" style="5" customWidth="1"/>
    <col min="4099" max="4099" width="44" style="5" customWidth="1"/>
    <col min="4100" max="4348" width="11.42578125" style="5" customWidth="1"/>
    <col min="4349" max="4350" width="20.7109375" style="5" customWidth="1"/>
    <col min="4351" max="4351" width="32.140625" style="5"/>
    <col min="4352" max="4352" width="3.140625" style="5" customWidth="1"/>
    <col min="4353" max="4354" width="20.7109375" style="5" customWidth="1"/>
    <col min="4355" max="4355" width="44" style="5" customWidth="1"/>
    <col min="4356" max="4604" width="11.42578125" style="5" customWidth="1"/>
    <col min="4605" max="4606" width="20.7109375" style="5" customWidth="1"/>
    <col min="4607" max="4607" width="32.140625" style="5"/>
    <col min="4608" max="4608" width="3.140625" style="5" customWidth="1"/>
    <col min="4609" max="4610" width="20.7109375" style="5" customWidth="1"/>
    <col min="4611" max="4611" width="44" style="5" customWidth="1"/>
    <col min="4612" max="4860" width="11.42578125" style="5" customWidth="1"/>
    <col min="4861" max="4862" width="20.7109375" style="5" customWidth="1"/>
    <col min="4863" max="4863" width="32.140625" style="5"/>
    <col min="4864" max="4864" width="3.140625" style="5" customWidth="1"/>
    <col min="4865" max="4866" width="20.7109375" style="5" customWidth="1"/>
    <col min="4867" max="4867" width="44" style="5" customWidth="1"/>
    <col min="4868" max="5116" width="11.42578125" style="5" customWidth="1"/>
    <col min="5117" max="5118" width="20.7109375" style="5" customWidth="1"/>
    <col min="5119" max="5119" width="32.140625" style="5"/>
    <col min="5120" max="5120" width="3.140625" style="5" customWidth="1"/>
    <col min="5121" max="5122" width="20.7109375" style="5" customWidth="1"/>
    <col min="5123" max="5123" width="44" style="5" customWidth="1"/>
    <col min="5124" max="5372" width="11.42578125" style="5" customWidth="1"/>
    <col min="5373" max="5374" width="20.7109375" style="5" customWidth="1"/>
    <col min="5375" max="5375" width="32.140625" style="5"/>
    <col min="5376" max="5376" width="3.140625" style="5" customWidth="1"/>
    <col min="5377" max="5378" width="20.7109375" style="5" customWidth="1"/>
    <col min="5379" max="5379" width="44" style="5" customWidth="1"/>
    <col min="5380" max="5628" width="11.42578125" style="5" customWidth="1"/>
    <col min="5629" max="5630" width="20.7109375" style="5" customWidth="1"/>
    <col min="5631" max="5631" width="32.140625" style="5"/>
    <col min="5632" max="5632" width="3.140625" style="5" customWidth="1"/>
    <col min="5633" max="5634" width="20.7109375" style="5" customWidth="1"/>
    <col min="5635" max="5635" width="44" style="5" customWidth="1"/>
    <col min="5636" max="5884" width="11.42578125" style="5" customWidth="1"/>
    <col min="5885" max="5886" width="20.7109375" style="5" customWidth="1"/>
    <col min="5887" max="5887" width="32.140625" style="5"/>
    <col min="5888" max="5888" width="3.140625" style="5" customWidth="1"/>
    <col min="5889" max="5890" width="20.7109375" style="5" customWidth="1"/>
    <col min="5891" max="5891" width="44" style="5" customWidth="1"/>
    <col min="5892" max="6140" width="11.42578125" style="5" customWidth="1"/>
    <col min="6141" max="6142" width="20.7109375" style="5" customWidth="1"/>
    <col min="6143" max="6143" width="32.140625" style="5"/>
    <col min="6144" max="6144" width="3.140625" style="5" customWidth="1"/>
    <col min="6145" max="6146" width="20.7109375" style="5" customWidth="1"/>
    <col min="6147" max="6147" width="44" style="5" customWidth="1"/>
    <col min="6148" max="6396" width="11.42578125" style="5" customWidth="1"/>
    <col min="6397" max="6398" width="20.7109375" style="5" customWidth="1"/>
    <col min="6399" max="6399" width="32.140625" style="5"/>
    <col min="6400" max="6400" width="3.140625" style="5" customWidth="1"/>
    <col min="6401" max="6402" width="20.7109375" style="5" customWidth="1"/>
    <col min="6403" max="6403" width="44" style="5" customWidth="1"/>
    <col min="6404" max="6652" width="11.42578125" style="5" customWidth="1"/>
    <col min="6653" max="6654" width="20.7109375" style="5" customWidth="1"/>
    <col min="6655" max="6655" width="32.140625" style="5"/>
    <col min="6656" max="6656" width="3.140625" style="5" customWidth="1"/>
    <col min="6657" max="6658" width="20.7109375" style="5" customWidth="1"/>
    <col min="6659" max="6659" width="44" style="5" customWidth="1"/>
    <col min="6660" max="6908" width="11.42578125" style="5" customWidth="1"/>
    <col min="6909" max="6910" width="20.7109375" style="5" customWidth="1"/>
    <col min="6911" max="6911" width="32.140625" style="5"/>
    <col min="6912" max="6912" width="3.140625" style="5" customWidth="1"/>
    <col min="6913" max="6914" width="20.7109375" style="5" customWidth="1"/>
    <col min="6915" max="6915" width="44" style="5" customWidth="1"/>
    <col min="6916" max="7164" width="11.42578125" style="5" customWidth="1"/>
    <col min="7165" max="7166" width="20.7109375" style="5" customWidth="1"/>
    <col min="7167" max="7167" width="32.140625" style="5"/>
    <col min="7168" max="7168" width="3.140625" style="5" customWidth="1"/>
    <col min="7169" max="7170" width="20.7109375" style="5" customWidth="1"/>
    <col min="7171" max="7171" width="44" style="5" customWidth="1"/>
    <col min="7172" max="7420" width="11.42578125" style="5" customWidth="1"/>
    <col min="7421" max="7422" width="20.7109375" style="5" customWidth="1"/>
    <col min="7423" max="7423" width="32.140625" style="5"/>
    <col min="7424" max="7424" width="3.140625" style="5" customWidth="1"/>
    <col min="7425" max="7426" width="20.7109375" style="5" customWidth="1"/>
    <col min="7427" max="7427" width="44" style="5" customWidth="1"/>
    <col min="7428" max="7676" width="11.42578125" style="5" customWidth="1"/>
    <col min="7677" max="7678" width="20.7109375" style="5" customWidth="1"/>
    <col min="7679" max="7679" width="32.140625" style="5"/>
    <col min="7680" max="7680" width="3.140625" style="5" customWidth="1"/>
    <col min="7681" max="7682" width="20.7109375" style="5" customWidth="1"/>
    <col min="7683" max="7683" width="44" style="5" customWidth="1"/>
    <col min="7684" max="7932" width="11.42578125" style="5" customWidth="1"/>
    <col min="7933" max="7934" width="20.7109375" style="5" customWidth="1"/>
    <col min="7935" max="7935" width="32.140625" style="5"/>
    <col min="7936" max="7936" width="3.140625" style="5" customWidth="1"/>
    <col min="7937" max="7938" width="20.7109375" style="5" customWidth="1"/>
    <col min="7939" max="7939" width="44" style="5" customWidth="1"/>
    <col min="7940" max="8188" width="11.42578125" style="5" customWidth="1"/>
    <col min="8189" max="8190" width="20.7109375" style="5" customWidth="1"/>
    <col min="8191" max="8191" width="32.140625" style="5"/>
    <col min="8192" max="8192" width="3.140625" style="5" customWidth="1"/>
    <col min="8193" max="8194" width="20.7109375" style="5" customWidth="1"/>
    <col min="8195" max="8195" width="44" style="5" customWidth="1"/>
    <col min="8196" max="8444" width="11.42578125" style="5" customWidth="1"/>
    <col min="8445" max="8446" width="20.7109375" style="5" customWidth="1"/>
    <col min="8447" max="8447" width="32.140625" style="5"/>
    <col min="8448" max="8448" width="3.140625" style="5" customWidth="1"/>
    <col min="8449" max="8450" width="20.7109375" style="5" customWidth="1"/>
    <col min="8451" max="8451" width="44" style="5" customWidth="1"/>
    <col min="8452" max="8700" width="11.42578125" style="5" customWidth="1"/>
    <col min="8701" max="8702" width="20.7109375" style="5" customWidth="1"/>
    <col min="8703" max="8703" width="32.140625" style="5"/>
    <col min="8704" max="8704" width="3.140625" style="5" customWidth="1"/>
    <col min="8705" max="8706" width="20.7109375" style="5" customWidth="1"/>
    <col min="8707" max="8707" width="44" style="5" customWidth="1"/>
    <col min="8708" max="8956" width="11.42578125" style="5" customWidth="1"/>
    <col min="8957" max="8958" width="20.7109375" style="5" customWidth="1"/>
    <col min="8959" max="8959" width="32.140625" style="5"/>
    <col min="8960" max="8960" width="3.140625" style="5" customWidth="1"/>
    <col min="8961" max="8962" width="20.7109375" style="5" customWidth="1"/>
    <col min="8963" max="8963" width="44" style="5" customWidth="1"/>
    <col min="8964" max="9212" width="11.42578125" style="5" customWidth="1"/>
    <col min="9213" max="9214" width="20.7109375" style="5" customWidth="1"/>
    <col min="9215" max="9215" width="32.140625" style="5"/>
    <col min="9216" max="9216" width="3.140625" style="5" customWidth="1"/>
    <col min="9217" max="9218" width="20.7109375" style="5" customWidth="1"/>
    <col min="9219" max="9219" width="44" style="5" customWidth="1"/>
    <col min="9220" max="9468" width="11.42578125" style="5" customWidth="1"/>
    <col min="9469" max="9470" width="20.7109375" style="5" customWidth="1"/>
    <col min="9471" max="9471" width="32.140625" style="5"/>
    <col min="9472" max="9472" width="3.140625" style="5" customWidth="1"/>
    <col min="9473" max="9474" width="20.7109375" style="5" customWidth="1"/>
    <col min="9475" max="9475" width="44" style="5" customWidth="1"/>
    <col min="9476" max="9724" width="11.42578125" style="5" customWidth="1"/>
    <col min="9725" max="9726" width="20.7109375" style="5" customWidth="1"/>
    <col min="9727" max="9727" width="32.140625" style="5"/>
    <col min="9728" max="9728" width="3.140625" style="5" customWidth="1"/>
    <col min="9729" max="9730" width="20.7109375" style="5" customWidth="1"/>
    <col min="9731" max="9731" width="44" style="5" customWidth="1"/>
    <col min="9732" max="9980" width="11.42578125" style="5" customWidth="1"/>
    <col min="9981" max="9982" width="20.7109375" style="5" customWidth="1"/>
    <col min="9983" max="9983" width="32.140625" style="5"/>
    <col min="9984" max="9984" width="3.140625" style="5" customWidth="1"/>
    <col min="9985" max="9986" width="20.7109375" style="5" customWidth="1"/>
    <col min="9987" max="9987" width="44" style="5" customWidth="1"/>
    <col min="9988" max="10236" width="11.42578125" style="5" customWidth="1"/>
    <col min="10237" max="10238" width="20.7109375" style="5" customWidth="1"/>
    <col min="10239" max="10239" width="32.140625" style="5"/>
    <col min="10240" max="10240" width="3.140625" style="5" customWidth="1"/>
    <col min="10241" max="10242" width="20.7109375" style="5" customWidth="1"/>
    <col min="10243" max="10243" width="44" style="5" customWidth="1"/>
    <col min="10244" max="10492" width="11.42578125" style="5" customWidth="1"/>
    <col min="10493" max="10494" width="20.7109375" style="5" customWidth="1"/>
    <col min="10495" max="10495" width="32.140625" style="5"/>
    <col min="10496" max="10496" width="3.140625" style="5" customWidth="1"/>
    <col min="10497" max="10498" width="20.7109375" style="5" customWidth="1"/>
    <col min="10499" max="10499" width="44" style="5" customWidth="1"/>
    <col min="10500" max="10748" width="11.42578125" style="5" customWidth="1"/>
    <col min="10749" max="10750" width="20.7109375" style="5" customWidth="1"/>
    <col min="10751" max="10751" width="32.140625" style="5"/>
    <col min="10752" max="10752" width="3.140625" style="5" customWidth="1"/>
    <col min="10753" max="10754" width="20.7109375" style="5" customWidth="1"/>
    <col min="10755" max="10755" width="44" style="5" customWidth="1"/>
    <col min="10756" max="11004" width="11.42578125" style="5" customWidth="1"/>
    <col min="11005" max="11006" width="20.7109375" style="5" customWidth="1"/>
    <col min="11007" max="11007" width="32.140625" style="5"/>
    <col min="11008" max="11008" width="3.140625" style="5" customWidth="1"/>
    <col min="11009" max="11010" width="20.7109375" style="5" customWidth="1"/>
    <col min="11011" max="11011" width="44" style="5" customWidth="1"/>
    <col min="11012" max="11260" width="11.42578125" style="5" customWidth="1"/>
    <col min="11261" max="11262" width="20.7109375" style="5" customWidth="1"/>
    <col min="11263" max="11263" width="32.140625" style="5"/>
    <col min="11264" max="11264" width="3.140625" style="5" customWidth="1"/>
    <col min="11265" max="11266" width="20.7109375" style="5" customWidth="1"/>
    <col min="11267" max="11267" width="44" style="5" customWidth="1"/>
    <col min="11268" max="11516" width="11.42578125" style="5" customWidth="1"/>
    <col min="11517" max="11518" width="20.7109375" style="5" customWidth="1"/>
    <col min="11519" max="11519" width="32.140625" style="5"/>
    <col min="11520" max="11520" width="3.140625" style="5" customWidth="1"/>
    <col min="11521" max="11522" width="20.7109375" style="5" customWidth="1"/>
    <col min="11523" max="11523" width="44" style="5" customWidth="1"/>
    <col min="11524" max="11772" width="11.42578125" style="5" customWidth="1"/>
    <col min="11773" max="11774" width="20.7109375" style="5" customWidth="1"/>
    <col min="11775" max="11775" width="32.140625" style="5"/>
    <col min="11776" max="11776" width="3.140625" style="5" customWidth="1"/>
    <col min="11777" max="11778" width="20.7109375" style="5" customWidth="1"/>
    <col min="11779" max="11779" width="44" style="5" customWidth="1"/>
    <col min="11780" max="12028" width="11.42578125" style="5" customWidth="1"/>
    <col min="12029" max="12030" width="20.7109375" style="5" customWidth="1"/>
    <col min="12031" max="12031" width="32.140625" style="5"/>
    <col min="12032" max="12032" width="3.140625" style="5" customWidth="1"/>
    <col min="12033" max="12034" width="20.7109375" style="5" customWidth="1"/>
    <col min="12035" max="12035" width="44" style="5" customWidth="1"/>
    <col min="12036" max="12284" width="11.42578125" style="5" customWidth="1"/>
    <col min="12285" max="12286" width="20.7109375" style="5" customWidth="1"/>
    <col min="12287" max="12287" width="32.140625" style="5"/>
    <col min="12288" max="12288" width="3.140625" style="5" customWidth="1"/>
    <col min="12289" max="12290" width="20.7109375" style="5" customWidth="1"/>
    <col min="12291" max="12291" width="44" style="5" customWidth="1"/>
    <col min="12292" max="12540" width="11.42578125" style="5" customWidth="1"/>
    <col min="12541" max="12542" width="20.7109375" style="5" customWidth="1"/>
    <col min="12543" max="12543" width="32.140625" style="5"/>
    <col min="12544" max="12544" width="3.140625" style="5" customWidth="1"/>
    <col min="12545" max="12546" width="20.7109375" style="5" customWidth="1"/>
    <col min="12547" max="12547" width="44" style="5" customWidth="1"/>
    <col min="12548" max="12796" width="11.42578125" style="5" customWidth="1"/>
    <col min="12797" max="12798" width="20.7109375" style="5" customWidth="1"/>
    <col min="12799" max="12799" width="32.140625" style="5"/>
    <col min="12800" max="12800" width="3.140625" style="5" customWidth="1"/>
    <col min="12801" max="12802" width="20.7109375" style="5" customWidth="1"/>
    <col min="12803" max="12803" width="44" style="5" customWidth="1"/>
    <col min="12804" max="13052" width="11.42578125" style="5" customWidth="1"/>
    <col min="13053" max="13054" width="20.7109375" style="5" customWidth="1"/>
    <col min="13055" max="13055" width="32.140625" style="5"/>
    <col min="13056" max="13056" width="3.140625" style="5" customWidth="1"/>
    <col min="13057" max="13058" width="20.7109375" style="5" customWidth="1"/>
    <col min="13059" max="13059" width="44" style="5" customWidth="1"/>
    <col min="13060" max="13308" width="11.42578125" style="5" customWidth="1"/>
    <col min="13309" max="13310" width="20.7109375" style="5" customWidth="1"/>
    <col min="13311" max="13311" width="32.140625" style="5"/>
    <col min="13312" max="13312" width="3.140625" style="5" customWidth="1"/>
    <col min="13313" max="13314" width="20.7109375" style="5" customWidth="1"/>
    <col min="13315" max="13315" width="44" style="5" customWidth="1"/>
    <col min="13316" max="13564" width="11.42578125" style="5" customWidth="1"/>
    <col min="13565" max="13566" width="20.7109375" style="5" customWidth="1"/>
    <col min="13567" max="13567" width="32.140625" style="5"/>
    <col min="13568" max="13568" width="3.140625" style="5" customWidth="1"/>
    <col min="13569" max="13570" width="20.7109375" style="5" customWidth="1"/>
    <col min="13571" max="13571" width="44" style="5" customWidth="1"/>
    <col min="13572" max="13820" width="11.42578125" style="5" customWidth="1"/>
    <col min="13821" max="13822" width="20.7109375" style="5" customWidth="1"/>
    <col min="13823" max="13823" width="32.140625" style="5"/>
    <col min="13824" max="13824" width="3.140625" style="5" customWidth="1"/>
    <col min="13825" max="13826" width="20.7109375" style="5" customWidth="1"/>
    <col min="13827" max="13827" width="44" style="5" customWidth="1"/>
    <col min="13828" max="14076" width="11.42578125" style="5" customWidth="1"/>
    <col min="14077" max="14078" width="20.7109375" style="5" customWidth="1"/>
    <col min="14079" max="14079" width="32.140625" style="5"/>
    <col min="14080" max="14080" width="3.140625" style="5" customWidth="1"/>
    <col min="14081" max="14082" width="20.7109375" style="5" customWidth="1"/>
    <col min="14083" max="14083" width="44" style="5" customWidth="1"/>
    <col min="14084" max="14332" width="11.42578125" style="5" customWidth="1"/>
    <col min="14333" max="14334" width="20.7109375" style="5" customWidth="1"/>
    <col min="14335" max="14335" width="32.140625" style="5"/>
    <col min="14336" max="14336" width="3.140625" style="5" customWidth="1"/>
    <col min="14337" max="14338" width="20.7109375" style="5" customWidth="1"/>
    <col min="14339" max="14339" width="44" style="5" customWidth="1"/>
    <col min="14340" max="14588" width="11.42578125" style="5" customWidth="1"/>
    <col min="14589" max="14590" width="20.7109375" style="5" customWidth="1"/>
    <col min="14591" max="14591" width="32.140625" style="5"/>
    <col min="14592" max="14592" width="3.140625" style="5" customWidth="1"/>
    <col min="14593" max="14594" width="20.7109375" style="5" customWidth="1"/>
    <col min="14595" max="14595" width="44" style="5" customWidth="1"/>
    <col min="14596" max="14844" width="11.42578125" style="5" customWidth="1"/>
    <col min="14845" max="14846" width="20.7109375" style="5" customWidth="1"/>
    <col min="14847" max="14847" width="32.140625" style="5"/>
    <col min="14848" max="14848" width="3.140625" style="5" customWidth="1"/>
    <col min="14849" max="14850" width="20.7109375" style="5" customWidth="1"/>
    <col min="14851" max="14851" width="44" style="5" customWidth="1"/>
    <col min="14852" max="15100" width="11.42578125" style="5" customWidth="1"/>
    <col min="15101" max="15102" width="20.7109375" style="5" customWidth="1"/>
    <col min="15103" max="15103" width="32.140625" style="5"/>
    <col min="15104" max="15104" width="3.140625" style="5" customWidth="1"/>
    <col min="15105" max="15106" width="20.7109375" style="5" customWidth="1"/>
    <col min="15107" max="15107" width="44" style="5" customWidth="1"/>
    <col min="15108" max="15356" width="11.42578125" style="5" customWidth="1"/>
    <col min="15357" max="15358" width="20.7109375" style="5" customWidth="1"/>
    <col min="15359" max="15359" width="32.140625" style="5"/>
    <col min="15360" max="15360" width="3.140625" style="5" customWidth="1"/>
    <col min="15361" max="15362" width="20.7109375" style="5" customWidth="1"/>
    <col min="15363" max="15363" width="44" style="5" customWidth="1"/>
    <col min="15364" max="15612" width="11.42578125" style="5" customWidth="1"/>
    <col min="15613" max="15614" width="20.7109375" style="5" customWidth="1"/>
    <col min="15615" max="15615" width="32.140625" style="5"/>
    <col min="15616" max="15616" width="3.140625" style="5" customWidth="1"/>
    <col min="15617" max="15618" width="20.7109375" style="5" customWidth="1"/>
    <col min="15619" max="15619" width="44" style="5" customWidth="1"/>
    <col min="15620" max="15868" width="11.42578125" style="5" customWidth="1"/>
    <col min="15869" max="15870" width="20.7109375" style="5" customWidth="1"/>
    <col min="15871" max="15871" width="32.140625" style="5"/>
    <col min="15872" max="15872" width="3.140625" style="5" customWidth="1"/>
    <col min="15873" max="15874" width="20.7109375" style="5" customWidth="1"/>
    <col min="15875" max="15875" width="44" style="5" customWidth="1"/>
    <col min="15876" max="16124" width="11.42578125" style="5" customWidth="1"/>
    <col min="16125" max="16126" width="20.7109375" style="5" customWidth="1"/>
    <col min="16127" max="16127" width="32.140625" style="5"/>
    <col min="16128" max="16128" width="3.140625" style="5" customWidth="1"/>
    <col min="16129" max="16130" width="20.7109375" style="5" customWidth="1"/>
    <col min="16131" max="16131" width="44" style="5" customWidth="1"/>
    <col min="16132" max="16380" width="11.42578125" style="5" customWidth="1"/>
    <col min="16381" max="16382" width="20.7109375" style="5" customWidth="1"/>
    <col min="16383" max="16384" width="32.140625" style="5"/>
  </cols>
  <sheetData>
    <row r="1" spans="1:3" s="2" customFormat="1" ht="19.5">
      <c r="A1" s="71" t="s">
        <v>9</v>
      </c>
      <c r="B1" s="71"/>
      <c r="C1" s="71"/>
    </row>
    <row r="2" spans="1:3" s="3" customFormat="1" ht="31.5">
      <c r="A2" s="4" t="s">
        <v>5</v>
      </c>
      <c r="B2" s="4" t="s">
        <v>6</v>
      </c>
      <c r="C2" s="4" t="s">
        <v>7</v>
      </c>
    </row>
    <row r="3" spans="1:3" ht="30.75">
      <c r="A3" s="8">
        <v>1</v>
      </c>
      <c r="B3" s="9" t="s">
        <v>10</v>
      </c>
      <c r="C3" s="14" t="s">
        <v>11</v>
      </c>
    </row>
    <row r="4" spans="1:3" ht="30.75">
      <c r="A4" s="8">
        <v>2</v>
      </c>
      <c r="B4" s="9" t="s">
        <v>12</v>
      </c>
      <c r="C4" s="14" t="s">
        <v>48</v>
      </c>
    </row>
    <row r="5" spans="1:3" ht="30.75">
      <c r="A5" s="8">
        <v>3</v>
      </c>
      <c r="B5" s="9" t="s">
        <v>13</v>
      </c>
      <c r="C5" s="14" t="s">
        <v>49</v>
      </c>
    </row>
    <row r="6" spans="1:3" ht="30.75">
      <c r="A6" s="8">
        <v>4</v>
      </c>
      <c r="B6" s="9" t="s">
        <v>14</v>
      </c>
      <c r="C6" s="14" t="s">
        <v>15</v>
      </c>
    </row>
    <row r="7" spans="1:3" ht="30.75">
      <c r="A7" s="8">
        <v>5</v>
      </c>
      <c r="B7" s="9" t="s">
        <v>16</v>
      </c>
      <c r="C7" s="14" t="s">
        <v>50</v>
      </c>
    </row>
  </sheetData>
  <mergeCells count="1">
    <mergeCell ref="A1:C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workbookViewId="0">
      <selection sqref="A1:C1"/>
    </sheetView>
  </sheetViews>
  <sheetFormatPr baseColWidth="10" defaultRowHeight="12.75"/>
  <cols>
    <col min="1" max="2" width="27" style="1" customWidth="1"/>
    <col min="3" max="3" width="49.28515625" style="1" customWidth="1"/>
    <col min="4" max="256" width="11.42578125" style="16"/>
    <col min="257" max="258" width="27" style="16" customWidth="1"/>
    <col min="259" max="259" width="49.28515625" style="16" customWidth="1"/>
    <col min="260" max="512" width="11.42578125" style="16"/>
    <col min="513" max="514" width="27" style="16" customWidth="1"/>
    <col min="515" max="515" width="49.28515625" style="16" customWidth="1"/>
    <col min="516" max="768" width="11.42578125" style="16"/>
    <col min="769" max="770" width="27" style="16" customWidth="1"/>
    <col min="771" max="771" width="49.28515625" style="16" customWidth="1"/>
    <col min="772" max="1024" width="11.42578125" style="16"/>
    <col min="1025" max="1026" width="27" style="16" customWidth="1"/>
    <col min="1027" max="1027" width="49.28515625" style="16" customWidth="1"/>
    <col min="1028" max="1280" width="11.42578125" style="16"/>
    <col min="1281" max="1282" width="27" style="16" customWidth="1"/>
    <col min="1283" max="1283" width="49.28515625" style="16" customWidth="1"/>
    <col min="1284" max="1536" width="11.42578125" style="16"/>
    <col min="1537" max="1538" width="27" style="16" customWidth="1"/>
    <col min="1539" max="1539" width="49.28515625" style="16" customWidth="1"/>
    <col min="1540" max="1792" width="11.42578125" style="16"/>
    <col min="1793" max="1794" width="27" style="16" customWidth="1"/>
    <col min="1795" max="1795" width="49.28515625" style="16" customWidth="1"/>
    <col min="1796" max="2048" width="11.42578125" style="16"/>
    <col min="2049" max="2050" width="27" style="16" customWidth="1"/>
    <col min="2051" max="2051" width="49.28515625" style="16" customWidth="1"/>
    <col min="2052" max="2304" width="11.42578125" style="16"/>
    <col min="2305" max="2306" width="27" style="16" customWidth="1"/>
    <col min="2307" max="2307" width="49.28515625" style="16" customWidth="1"/>
    <col min="2308" max="2560" width="11.42578125" style="16"/>
    <col min="2561" max="2562" width="27" style="16" customWidth="1"/>
    <col min="2563" max="2563" width="49.28515625" style="16" customWidth="1"/>
    <col min="2564" max="2816" width="11.42578125" style="16"/>
    <col min="2817" max="2818" width="27" style="16" customWidth="1"/>
    <col min="2819" max="2819" width="49.28515625" style="16" customWidth="1"/>
    <col min="2820" max="3072" width="11.42578125" style="16"/>
    <col min="3073" max="3074" width="27" style="16" customWidth="1"/>
    <col min="3075" max="3075" width="49.28515625" style="16" customWidth="1"/>
    <col min="3076" max="3328" width="11.42578125" style="16"/>
    <col min="3329" max="3330" width="27" style="16" customWidth="1"/>
    <col min="3331" max="3331" width="49.28515625" style="16" customWidth="1"/>
    <col min="3332" max="3584" width="11.42578125" style="16"/>
    <col min="3585" max="3586" width="27" style="16" customWidth="1"/>
    <col min="3587" max="3587" width="49.28515625" style="16" customWidth="1"/>
    <col min="3588" max="3840" width="11.42578125" style="16"/>
    <col min="3841" max="3842" width="27" style="16" customWidth="1"/>
    <col min="3843" max="3843" width="49.28515625" style="16" customWidth="1"/>
    <col min="3844" max="4096" width="11.42578125" style="16"/>
    <col min="4097" max="4098" width="27" style="16" customWidth="1"/>
    <col min="4099" max="4099" width="49.28515625" style="16" customWidth="1"/>
    <col min="4100" max="4352" width="11.42578125" style="16"/>
    <col min="4353" max="4354" width="27" style="16" customWidth="1"/>
    <col min="4355" max="4355" width="49.28515625" style="16" customWidth="1"/>
    <col min="4356" max="4608" width="11.42578125" style="16"/>
    <col min="4609" max="4610" width="27" style="16" customWidth="1"/>
    <col min="4611" max="4611" width="49.28515625" style="16" customWidth="1"/>
    <col min="4612" max="4864" width="11.42578125" style="16"/>
    <col min="4865" max="4866" width="27" style="16" customWidth="1"/>
    <col min="4867" max="4867" width="49.28515625" style="16" customWidth="1"/>
    <col min="4868" max="5120" width="11.42578125" style="16"/>
    <col min="5121" max="5122" width="27" style="16" customWidth="1"/>
    <col min="5123" max="5123" width="49.28515625" style="16" customWidth="1"/>
    <col min="5124" max="5376" width="11.42578125" style="16"/>
    <col min="5377" max="5378" width="27" style="16" customWidth="1"/>
    <col min="5379" max="5379" width="49.28515625" style="16" customWidth="1"/>
    <col min="5380" max="5632" width="11.42578125" style="16"/>
    <col min="5633" max="5634" width="27" style="16" customWidth="1"/>
    <col min="5635" max="5635" width="49.28515625" style="16" customWidth="1"/>
    <col min="5636" max="5888" width="11.42578125" style="16"/>
    <col min="5889" max="5890" width="27" style="16" customWidth="1"/>
    <col min="5891" max="5891" width="49.28515625" style="16" customWidth="1"/>
    <col min="5892" max="6144" width="11.42578125" style="16"/>
    <col min="6145" max="6146" width="27" style="16" customWidth="1"/>
    <col min="6147" max="6147" width="49.28515625" style="16" customWidth="1"/>
    <col min="6148" max="6400" width="11.42578125" style="16"/>
    <col min="6401" max="6402" width="27" style="16" customWidth="1"/>
    <col min="6403" max="6403" width="49.28515625" style="16" customWidth="1"/>
    <col min="6404" max="6656" width="11.42578125" style="16"/>
    <col min="6657" max="6658" width="27" style="16" customWidth="1"/>
    <col min="6659" max="6659" width="49.28515625" style="16" customWidth="1"/>
    <col min="6660" max="6912" width="11.42578125" style="16"/>
    <col min="6913" max="6914" width="27" style="16" customWidth="1"/>
    <col min="6915" max="6915" width="49.28515625" style="16" customWidth="1"/>
    <col min="6916" max="7168" width="11.42578125" style="16"/>
    <col min="7169" max="7170" width="27" style="16" customWidth="1"/>
    <col min="7171" max="7171" width="49.28515625" style="16" customWidth="1"/>
    <col min="7172" max="7424" width="11.42578125" style="16"/>
    <col min="7425" max="7426" width="27" style="16" customWidth="1"/>
    <col min="7427" max="7427" width="49.28515625" style="16" customWidth="1"/>
    <col min="7428" max="7680" width="11.42578125" style="16"/>
    <col min="7681" max="7682" width="27" style="16" customWidth="1"/>
    <col min="7683" max="7683" width="49.28515625" style="16" customWidth="1"/>
    <col min="7684" max="7936" width="11.42578125" style="16"/>
    <col min="7937" max="7938" width="27" style="16" customWidth="1"/>
    <col min="7939" max="7939" width="49.28515625" style="16" customWidth="1"/>
    <col min="7940" max="8192" width="11.42578125" style="16"/>
    <col min="8193" max="8194" width="27" style="16" customWidth="1"/>
    <col min="8195" max="8195" width="49.28515625" style="16" customWidth="1"/>
    <col min="8196" max="8448" width="11.42578125" style="16"/>
    <col min="8449" max="8450" width="27" style="16" customWidth="1"/>
    <col min="8451" max="8451" width="49.28515625" style="16" customWidth="1"/>
    <col min="8452" max="8704" width="11.42578125" style="16"/>
    <col min="8705" max="8706" width="27" style="16" customWidth="1"/>
    <col min="8707" max="8707" width="49.28515625" style="16" customWidth="1"/>
    <col min="8708" max="8960" width="11.42578125" style="16"/>
    <col min="8961" max="8962" width="27" style="16" customWidth="1"/>
    <col min="8963" max="8963" width="49.28515625" style="16" customWidth="1"/>
    <col min="8964" max="9216" width="11.42578125" style="16"/>
    <col min="9217" max="9218" width="27" style="16" customWidth="1"/>
    <col min="9219" max="9219" width="49.28515625" style="16" customWidth="1"/>
    <col min="9220" max="9472" width="11.42578125" style="16"/>
    <col min="9473" max="9474" width="27" style="16" customWidth="1"/>
    <col min="9475" max="9475" width="49.28515625" style="16" customWidth="1"/>
    <col min="9476" max="9728" width="11.42578125" style="16"/>
    <col min="9729" max="9730" width="27" style="16" customWidth="1"/>
    <col min="9731" max="9731" width="49.28515625" style="16" customWidth="1"/>
    <col min="9732" max="9984" width="11.42578125" style="16"/>
    <col min="9985" max="9986" width="27" style="16" customWidth="1"/>
    <col min="9987" max="9987" width="49.28515625" style="16" customWidth="1"/>
    <col min="9988" max="10240" width="11.42578125" style="16"/>
    <col min="10241" max="10242" width="27" style="16" customWidth="1"/>
    <col min="10243" max="10243" width="49.28515625" style="16" customWidth="1"/>
    <col min="10244" max="10496" width="11.42578125" style="16"/>
    <col min="10497" max="10498" width="27" style="16" customWidth="1"/>
    <col min="10499" max="10499" width="49.28515625" style="16" customWidth="1"/>
    <col min="10500" max="10752" width="11.42578125" style="16"/>
    <col min="10753" max="10754" width="27" style="16" customWidth="1"/>
    <col min="10755" max="10755" width="49.28515625" style="16" customWidth="1"/>
    <col min="10756" max="11008" width="11.42578125" style="16"/>
    <col min="11009" max="11010" width="27" style="16" customWidth="1"/>
    <col min="11011" max="11011" width="49.28515625" style="16" customWidth="1"/>
    <col min="11012" max="11264" width="11.42578125" style="16"/>
    <col min="11265" max="11266" width="27" style="16" customWidth="1"/>
    <col min="11267" max="11267" width="49.28515625" style="16" customWidth="1"/>
    <col min="11268" max="11520" width="11.42578125" style="16"/>
    <col min="11521" max="11522" width="27" style="16" customWidth="1"/>
    <col min="11523" max="11523" width="49.28515625" style="16" customWidth="1"/>
    <col min="11524" max="11776" width="11.42578125" style="16"/>
    <col min="11777" max="11778" width="27" style="16" customWidth="1"/>
    <col min="11779" max="11779" width="49.28515625" style="16" customWidth="1"/>
    <col min="11780" max="12032" width="11.42578125" style="16"/>
    <col min="12033" max="12034" width="27" style="16" customWidth="1"/>
    <col min="12035" max="12035" width="49.28515625" style="16" customWidth="1"/>
    <col min="12036" max="12288" width="11.42578125" style="16"/>
    <col min="12289" max="12290" width="27" style="16" customWidth="1"/>
    <col min="12291" max="12291" width="49.28515625" style="16" customWidth="1"/>
    <col min="12292" max="12544" width="11.42578125" style="16"/>
    <col min="12545" max="12546" width="27" style="16" customWidth="1"/>
    <col min="12547" max="12547" width="49.28515625" style="16" customWidth="1"/>
    <col min="12548" max="12800" width="11.42578125" style="16"/>
    <col min="12801" max="12802" width="27" style="16" customWidth="1"/>
    <col min="12803" max="12803" width="49.28515625" style="16" customWidth="1"/>
    <col min="12804" max="13056" width="11.42578125" style="16"/>
    <col min="13057" max="13058" width="27" style="16" customWidth="1"/>
    <col min="13059" max="13059" width="49.28515625" style="16" customWidth="1"/>
    <col min="13060" max="13312" width="11.42578125" style="16"/>
    <col min="13313" max="13314" width="27" style="16" customWidth="1"/>
    <col min="13315" max="13315" width="49.28515625" style="16" customWidth="1"/>
    <col min="13316" max="13568" width="11.42578125" style="16"/>
    <col min="13569" max="13570" width="27" style="16" customWidth="1"/>
    <col min="13571" max="13571" width="49.28515625" style="16" customWidth="1"/>
    <col min="13572" max="13824" width="11.42578125" style="16"/>
    <col min="13825" max="13826" width="27" style="16" customWidth="1"/>
    <col min="13827" max="13827" width="49.28515625" style="16" customWidth="1"/>
    <col min="13828" max="14080" width="11.42578125" style="16"/>
    <col min="14081" max="14082" width="27" style="16" customWidth="1"/>
    <col min="14083" max="14083" width="49.28515625" style="16" customWidth="1"/>
    <col min="14084" max="14336" width="11.42578125" style="16"/>
    <col min="14337" max="14338" width="27" style="16" customWidth="1"/>
    <col min="14339" max="14339" width="49.28515625" style="16" customWidth="1"/>
    <col min="14340" max="14592" width="11.42578125" style="16"/>
    <col min="14593" max="14594" width="27" style="16" customWidth="1"/>
    <col min="14595" max="14595" width="49.28515625" style="16" customWidth="1"/>
    <col min="14596" max="14848" width="11.42578125" style="16"/>
    <col min="14849" max="14850" width="27" style="16" customWidth="1"/>
    <col min="14851" max="14851" width="49.28515625" style="16" customWidth="1"/>
    <col min="14852" max="15104" width="11.42578125" style="16"/>
    <col min="15105" max="15106" width="27" style="16" customWidth="1"/>
    <col min="15107" max="15107" width="49.28515625" style="16" customWidth="1"/>
    <col min="15108" max="15360" width="11.42578125" style="16"/>
    <col min="15361" max="15362" width="27" style="16" customWidth="1"/>
    <col min="15363" max="15363" width="49.28515625" style="16" customWidth="1"/>
    <col min="15364" max="15616" width="11.42578125" style="16"/>
    <col min="15617" max="15618" width="27" style="16" customWidth="1"/>
    <col min="15619" max="15619" width="49.28515625" style="16" customWidth="1"/>
    <col min="15620" max="15872" width="11.42578125" style="16"/>
    <col min="15873" max="15874" width="27" style="16" customWidth="1"/>
    <col min="15875" max="15875" width="49.28515625" style="16" customWidth="1"/>
    <col min="15876" max="16128" width="11.42578125" style="16"/>
    <col min="16129" max="16130" width="27" style="16" customWidth="1"/>
    <col min="16131" max="16131" width="49.28515625" style="16" customWidth="1"/>
    <col min="16132" max="16384" width="11.42578125" style="16"/>
  </cols>
  <sheetData>
    <row r="1" spans="1:3" ht="21" thickBot="1">
      <c r="A1" s="72" t="s">
        <v>22</v>
      </c>
      <c r="B1" s="73"/>
      <c r="C1" s="74"/>
    </row>
    <row r="2" spans="1:3" ht="31.5">
      <c r="A2" s="4" t="s">
        <v>5</v>
      </c>
      <c r="B2" s="4" t="s">
        <v>6</v>
      </c>
      <c r="C2" s="4" t="s">
        <v>7</v>
      </c>
    </row>
    <row r="3" spans="1:3" ht="39" customHeight="1">
      <c r="A3" s="8">
        <v>2</v>
      </c>
      <c r="B3" s="6" t="s">
        <v>51</v>
      </c>
      <c r="C3" s="17" t="s">
        <v>17</v>
      </c>
    </row>
    <row r="4" spans="1:3" ht="39" customHeight="1">
      <c r="A4" s="8">
        <v>4</v>
      </c>
      <c r="B4" s="8" t="s">
        <v>52</v>
      </c>
      <c r="C4" s="17" t="s">
        <v>18</v>
      </c>
    </row>
    <row r="5" spans="1:3" ht="51.75" customHeight="1">
      <c r="A5" s="8">
        <v>6</v>
      </c>
      <c r="B5" s="6" t="s">
        <v>53</v>
      </c>
      <c r="C5" s="17" t="s">
        <v>19</v>
      </c>
    </row>
    <row r="6" spans="1:3" ht="53.25" customHeight="1">
      <c r="A6" s="8">
        <v>8</v>
      </c>
      <c r="B6" s="6" t="s">
        <v>54</v>
      </c>
      <c r="C6" s="17" t="s">
        <v>20</v>
      </c>
    </row>
    <row r="7" spans="1:3" ht="39" customHeight="1">
      <c r="A7" s="8">
        <v>10</v>
      </c>
      <c r="B7" s="6" t="s">
        <v>55</v>
      </c>
      <c r="C7" s="17" t="s">
        <v>21</v>
      </c>
    </row>
  </sheetData>
  <mergeCells count="1">
    <mergeCell ref="A1:C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6"/>
  <sheetViews>
    <sheetView workbookViewId="0">
      <selection sqref="A1:C1"/>
    </sheetView>
  </sheetViews>
  <sheetFormatPr baseColWidth="10" defaultRowHeight="16.5"/>
  <cols>
    <col min="1" max="1" width="19" style="11" customWidth="1"/>
    <col min="2" max="2" width="30.7109375" style="11" customWidth="1"/>
    <col min="3" max="3" width="34.140625" style="11" customWidth="1"/>
    <col min="4" max="253" width="11.42578125" style="11"/>
    <col min="254" max="254" width="14.28515625" style="11" bestFit="1" customWidth="1"/>
    <col min="255" max="255" width="4" style="11" bestFit="1" customWidth="1"/>
    <col min="256" max="256" width="14.28515625" style="11" bestFit="1" customWidth="1"/>
    <col min="257" max="257" width="30.7109375" style="11" customWidth="1"/>
    <col min="258" max="258" width="38.28515625" style="11" customWidth="1"/>
    <col min="259" max="509" width="11.42578125" style="11"/>
    <col min="510" max="510" width="14.28515625" style="11" bestFit="1" customWidth="1"/>
    <col min="511" max="511" width="4" style="11" bestFit="1" customWidth="1"/>
    <col min="512" max="512" width="14.28515625" style="11" bestFit="1" customWidth="1"/>
    <col min="513" max="513" width="30.7109375" style="11" customWidth="1"/>
    <col min="514" max="514" width="38.28515625" style="11" customWidth="1"/>
    <col min="515" max="765" width="11.42578125" style="11"/>
    <col min="766" max="766" width="14.28515625" style="11" bestFit="1" customWidth="1"/>
    <col min="767" max="767" width="4" style="11" bestFit="1" customWidth="1"/>
    <col min="768" max="768" width="14.28515625" style="11" bestFit="1" customWidth="1"/>
    <col min="769" max="769" width="30.7109375" style="11" customWidth="1"/>
    <col min="770" max="770" width="38.28515625" style="11" customWidth="1"/>
    <col min="771" max="1021" width="11.42578125" style="11"/>
    <col min="1022" max="1022" width="14.28515625" style="11" bestFit="1" customWidth="1"/>
    <col min="1023" max="1023" width="4" style="11" bestFit="1" customWidth="1"/>
    <col min="1024" max="1024" width="14.28515625" style="11" bestFit="1" customWidth="1"/>
    <col min="1025" max="1025" width="30.7109375" style="11" customWidth="1"/>
    <col min="1026" max="1026" width="38.28515625" style="11" customWidth="1"/>
    <col min="1027" max="1277" width="11.42578125" style="11"/>
    <col min="1278" max="1278" width="14.28515625" style="11" bestFit="1" customWidth="1"/>
    <col min="1279" max="1279" width="4" style="11" bestFit="1" customWidth="1"/>
    <col min="1280" max="1280" width="14.28515625" style="11" bestFit="1" customWidth="1"/>
    <col min="1281" max="1281" width="30.7109375" style="11" customWidth="1"/>
    <col min="1282" max="1282" width="38.28515625" style="11" customWidth="1"/>
    <col min="1283" max="1533" width="11.42578125" style="11"/>
    <col min="1534" max="1534" width="14.28515625" style="11" bestFit="1" customWidth="1"/>
    <col min="1535" max="1535" width="4" style="11" bestFit="1" customWidth="1"/>
    <col min="1536" max="1536" width="14.28515625" style="11" bestFit="1" customWidth="1"/>
    <col min="1537" max="1537" width="30.7109375" style="11" customWidth="1"/>
    <col min="1538" max="1538" width="38.28515625" style="11" customWidth="1"/>
    <col min="1539" max="1789" width="11.42578125" style="11"/>
    <col min="1790" max="1790" width="14.28515625" style="11" bestFit="1" customWidth="1"/>
    <col min="1791" max="1791" width="4" style="11" bestFit="1" customWidth="1"/>
    <col min="1792" max="1792" width="14.28515625" style="11" bestFit="1" customWidth="1"/>
    <col min="1793" max="1793" width="30.7109375" style="11" customWidth="1"/>
    <col min="1794" max="1794" width="38.28515625" style="11" customWidth="1"/>
    <col min="1795" max="2045" width="11.42578125" style="11"/>
    <col min="2046" max="2046" width="14.28515625" style="11" bestFit="1" customWidth="1"/>
    <col min="2047" max="2047" width="4" style="11" bestFit="1" customWidth="1"/>
    <col min="2048" max="2048" width="14.28515625" style="11" bestFit="1" customWidth="1"/>
    <col min="2049" max="2049" width="30.7109375" style="11" customWidth="1"/>
    <col min="2050" max="2050" width="38.28515625" style="11" customWidth="1"/>
    <col min="2051" max="2301" width="11.42578125" style="11"/>
    <col min="2302" max="2302" width="14.28515625" style="11" bestFit="1" customWidth="1"/>
    <col min="2303" max="2303" width="4" style="11" bestFit="1" customWidth="1"/>
    <col min="2304" max="2304" width="14.28515625" style="11" bestFit="1" customWidth="1"/>
    <col min="2305" max="2305" width="30.7109375" style="11" customWidth="1"/>
    <col min="2306" max="2306" width="38.28515625" style="11" customWidth="1"/>
    <col min="2307" max="2557" width="11.42578125" style="11"/>
    <col min="2558" max="2558" width="14.28515625" style="11" bestFit="1" customWidth="1"/>
    <col min="2559" max="2559" width="4" style="11" bestFit="1" customWidth="1"/>
    <col min="2560" max="2560" width="14.28515625" style="11" bestFit="1" customWidth="1"/>
    <col min="2561" max="2561" width="30.7109375" style="11" customWidth="1"/>
    <col min="2562" max="2562" width="38.28515625" style="11" customWidth="1"/>
    <col min="2563" max="2813" width="11.42578125" style="11"/>
    <col min="2814" max="2814" width="14.28515625" style="11" bestFit="1" customWidth="1"/>
    <col min="2815" max="2815" width="4" style="11" bestFit="1" customWidth="1"/>
    <col min="2816" max="2816" width="14.28515625" style="11" bestFit="1" customWidth="1"/>
    <col min="2817" max="2817" width="30.7109375" style="11" customWidth="1"/>
    <col min="2818" max="2818" width="38.28515625" style="11" customWidth="1"/>
    <col min="2819" max="3069" width="11.42578125" style="11"/>
    <col min="3070" max="3070" width="14.28515625" style="11" bestFit="1" customWidth="1"/>
    <col min="3071" max="3071" width="4" style="11" bestFit="1" customWidth="1"/>
    <col min="3072" max="3072" width="14.28515625" style="11" bestFit="1" customWidth="1"/>
    <col min="3073" max="3073" width="30.7109375" style="11" customWidth="1"/>
    <col min="3074" max="3074" width="38.28515625" style="11" customWidth="1"/>
    <col min="3075" max="3325" width="11.42578125" style="11"/>
    <col min="3326" max="3326" width="14.28515625" style="11" bestFit="1" customWidth="1"/>
    <col min="3327" max="3327" width="4" style="11" bestFit="1" customWidth="1"/>
    <col min="3328" max="3328" width="14.28515625" style="11" bestFit="1" customWidth="1"/>
    <col min="3329" max="3329" width="30.7109375" style="11" customWidth="1"/>
    <col min="3330" max="3330" width="38.28515625" style="11" customWidth="1"/>
    <col min="3331" max="3581" width="11.42578125" style="11"/>
    <col min="3582" max="3582" width="14.28515625" style="11" bestFit="1" customWidth="1"/>
    <col min="3583" max="3583" width="4" style="11" bestFit="1" customWidth="1"/>
    <col min="3584" max="3584" width="14.28515625" style="11" bestFit="1" customWidth="1"/>
    <col min="3585" max="3585" width="30.7109375" style="11" customWidth="1"/>
    <col min="3586" max="3586" width="38.28515625" style="11" customWidth="1"/>
    <col min="3587" max="3837" width="11.42578125" style="11"/>
    <col min="3838" max="3838" width="14.28515625" style="11" bestFit="1" customWidth="1"/>
    <col min="3839" max="3839" width="4" style="11" bestFit="1" customWidth="1"/>
    <col min="3840" max="3840" width="14.28515625" style="11" bestFit="1" customWidth="1"/>
    <col min="3841" max="3841" width="30.7109375" style="11" customWidth="1"/>
    <col min="3842" max="3842" width="38.28515625" style="11" customWidth="1"/>
    <col min="3843" max="4093" width="11.42578125" style="11"/>
    <col min="4094" max="4094" width="14.28515625" style="11" bestFit="1" customWidth="1"/>
    <col min="4095" max="4095" width="4" style="11" bestFit="1" customWidth="1"/>
    <col min="4096" max="4096" width="14.28515625" style="11" bestFit="1" customWidth="1"/>
    <col min="4097" max="4097" width="30.7109375" style="11" customWidth="1"/>
    <col min="4098" max="4098" width="38.28515625" style="11" customWidth="1"/>
    <col min="4099" max="4349" width="11.42578125" style="11"/>
    <col min="4350" max="4350" width="14.28515625" style="11" bestFit="1" customWidth="1"/>
    <col min="4351" max="4351" width="4" style="11" bestFit="1" customWidth="1"/>
    <col min="4352" max="4352" width="14.28515625" style="11" bestFit="1" customWidth="1"/>
    <col min="4353" max="4353" width="30.7109375" style="11" customWidth="1"/>
    <col min="4354" max="4354" width="38.28515625" style="11" customWidth="1"/>
    <col min="4355" max="4605" width="11.42578125" style="11"/>
    <col min="4606" max="4606" width="14.28515625" style="11" bestFit="1" customWidth="1"/>
    <col min="4607" max="4607" width="4" style="11" bestFit="1" customWidth="1"/>
    <col min="4608" max="4608" width="14.28515625" style="11" bestFit="1" customWidth="1"/>
    <col min="4609" max="4609" width="30.7109375" style="11" customWidth="1"/>
    <col min="4610" max="4610" width="38.28515625" style="11" customWidth="1"/>
    <col min="4611" max="4861" width="11.42578125" style="11"/>
    <col min="4862" max="4862" width="14.28515625" style="11" bestFit="1" customWidth="1"/>
    <col min="4863" max="4863" width="4" style="11" bestFit="1" customWidth="1"/>
    <col min="4864" max="4864" width="14.28515625" style="11" bestFit="1" customWidth="1"/>
    <col min="4865" max="4865" width="30.7109375" style="11" customWidth="1"/>
    <col min="4866" max="4866" width="38.28515625" style="11" customWidth="1"/>
    <col min="4867" max="5117" width="11.42578125" style="11"/>
    <col min="5118" max="5118" width="14.28515625" style="11" bestFit="1" customWidth="1"/>
    <col min="5119" max="5119" width="4" style="11" bestFit="1" customWidth="1"/>
    <col min="5120" max="5120" width="14.28515625" style="11" bestFit="1" customWidth="1"/>
    <col min="5121" max="5121" width="30.7109375" style="11" customWidth="1"/>
    <col min="5122" max="5122" width="38.28515625" style="11" customWidth="1"/>
    <col min="5123" max="5373" width="11.42578125" style="11"/>
    <col min="5374" max="5374" width="14.28515625" style="11" bestFit="1" customWidth="1"/>
    <col min="5375" max="5375" width="4" style="11" bestFit="1" customWidth="1"/>
    <col min="5376" max="5376" width="14.28515625" style="11" bestFit="1" customWidth="1"/>
    <col min="5377" max="5377" width="30.7109375" style="11" customWidth="1"/>
    <col min="5378" max="5378" width="38.28515625" style="11" customWidth="1"/>
    <col min="5379" max="5629" width="11.42578125" style="11"/>
    <col min="5630" max="5630" width="14.28515625" style="11" bestFit="1" customWidth="1"/>
    <col min="5631" max="5631" width="4" style="11" bestFit="1" customWidth="1"/>
    <col min="5632" max="5632" width="14.28515625" style="11" bestFit="1" customWidth="1"/>
    <col min="5633" max="5633" width="30.7109375" style="11" customWidth="1"/>
    <col min="5634" max="5634" width="38.28515625" style="11" customWidth="1"/>
    <col min="5635" max="5885" width="11.42578125" style="11"/>
    <col min="5886" max="5886" width="14.28515625" style="11" bestFit="1" customWidth="1"/>
    <col min="5887" max="5887" width="4" style="11" bestFit="1" customWidth="1"/>
    <col min="5888" max="5888" width="14.28515625" style="11" bestFit="1" customWidth="1"/>
    <col min="5889" max="5889" width="30.7109375" style="11" customWidth="1"/>
    <col min="5890" max="5890" width="38.28515625" style="11" customWidth="1"/>
    <col min="5891" max="6141" width="11.42578125" style="11"/>
    <col min="6142" max="6142" width="14.28515625" style="11" bestFit="1" customWidth="1"/>
    <col min="6143" max="6143" width="4" style="11" bestFit="1" customWidth="1"/>
    <col min="6144" max="6144" width="14.28515625" style="11" bestFit="1" customWidth="1"/>
    <col min="6145" max="6145" width="30.7109375" style="11" customWidth="1"/>
    <col min="6146" max="6146" width="38.28515625" style="11" customWidth="1"/>
    <col min="6147" max="6397" width="11.42578125" style="11"/>
    <col min="6398" max="6398" width="14.28515625" style="11" bestFit="1" customWidth="1"/>
    <col min="6399" max="6399" width="4" style="11" bestFit="1" customWidth="1"/>
    <col min="6400" max="6400" width="14.28515625" style="11" bestFit="1" customWidth="1"/>
    <col min="6401" max="6401" width="30.7109375" style="11" customWidth="1"/>
    <col min="6402" max="6402" width="38.28515625" style="11" customWidth="1"/>
    <col min="6403" max="6653" width="11.42578125" style="11"/>
    <col min="6654" max="6654" width="14.28515625" style="11" bestFit="1" customWidth="1"/>
    <col min="6655" max="6655" width="4" style="11" bestFit="1" customWidth="1"/>
    <col min="6656" max="6656" width="14.28515625" style="11" bestFit="1" customWidth="1"/>
    <col min="6657" max="6657" width="30.7109375" style="11" customWidth="1"/>
    <col min="6658" max="6658" width="38.28515625" style="11" customWidth="1"/>
    <col min="6659" max="6909" width="11.42578125" style="11"/>
    <col min="6910" max="6910" width="14.28515625" style="11" bestFit="1" customWidth="1"/>
    <col min="6911" max="6911" width="4" style="11" bestFit="1" customWidth="1"/>
    <col min="6912" max="6912" width="14.28515625" style="11" bestFit="1" customWidth="1"/>
    <col min="6913" max="6913" width="30.7109375" style="11" customWidth="1"/>
    <col min="6914" max="6914" width="38.28515625" style="11" customWidth="1"/>
    <col min="6915" max="7165" width="11.42578125" style="11"/>
    <col min="7166" max="7166" width="14.28515625" style="11" bestFit="1" customWidth="1"/>
    <col min="7167" max="7167" width="4" style="11" bestFit="1" customWidth="1"/>
    <col min="7168" max="7168" width="14.28515625" style="11" bestFit="1" customWidth="1"/>
    <col min="7169" max="7169" width="30.7109375" style="11" customWidth="1"/>
    <col min="7170" max="7170" width="38.28515625" style="11" customWidth="1"/>
    <col min="7171" max="7421" width="11.42578125" style="11"/>
    <col min="7422" max="7422" width="14.28515625" style="11" bestFit="1" customWidth="1"/>
    <col min="7423" max="7423" width="4" style="11" bestFit="1" customWidth="1"/>
    <col min="7424" max="7424" width="14.28515625" style="11" bestFit="1" customWidth="1"/>
    <col min="7425" max="7425" width="30.7109375" style="11" customWidth="1"/>
    <col min="7426" max="7426" width="38.28515625" style="11" customWidth="1"/>
    <col min="7427" max="7677" width="11.42578125" style="11"/>
    <col min="7678" max="7678" width="14.28515625" style="11" bestFit="1" customWidth="1"/>
    <col min="7679" max="7679" width="4" style="11" bestFit="1" customWidth="1"/>
    <col min="7680" max="7680" width="14.28515625" style="11" bestFit="1" customWidth="1"/>
    <col min="7681" max="7681" width="30.7109375" style="11" customWidth="1"/>
    <col min="7682" max="7682" width="38.28515625" style="11" customWidth="1"/>
    <col min="7683" max="7933" width="11.42578125" style="11"/>
    <col min="7934" max="7934" width="14.28515625" style="11" bestFit="1" customWidth="1"/>
    <col min="7935" max="7935" width="4" style="11" bestFit="1" customWidth="1"/>
    <col min="7936" max="7936" width="14.28515625" style="11" bestFit="1" customWidth="1"/>
    <col min="7937" max="7937" width="30.7109375" style="11" customWidth="1"/>
    <col min="7938" max="7938" width="38.28515625" style="11" customWidth="1"/>
    <col min="7939" max="8189" width="11.42578125" style="11"/>
    <col min="8190" max="8190" width="14.28515625" style="11" bestFit="1" customWidth="1"/>
    <col min="8191" max="8191" width="4" style="11" bestFit="1" customWidth="1"/>
    <col min="8192" max="8192" width="14.28515625" style="11" bestFit="1" customWidth="1"/>
    <col min="8193" max="8193" width="30.7109375" style="11" customWidth="1"/>
    <col min="8194" max="8194" width="38.28515625" style="11" customWidth="1"/>
    <col min="8195" max="8445" width="11.42578125" style="11"/>
    <col min="8446" max="8446" width="14.28515625" style="11" bestFit="1" customWidth="1"/>
    <col min="8447" max="8447" width="4" style="11" bestFit="1" customWidth="1"/>
    <col min="8448" max="8448" width="14.28515625" style="11" bestFit="1" customWidth="1"/>
    <col min="8449" max="8449" width="30.7109375" style="11" customWidth="1"/>
    <col min="8450" max="8450" width="38.28515625" style="11" customWidth="1"/>
    <col min="8451" max="8701" width="11.42578125" style="11"/>
    <col min="8702" max="8702" width="14.28515625" style="11" bestFit="1" customWidth="1"/>
    <col min="8703" max="8703" width="4" style="11" bestFit="1" customWidth="1"/>
    <col min="8704" max="8704" width="14.28515625" style="11" bestFit="1" customWidth="1"/>
    <col min="8705" max="8705" width="30.7109375" style="11" customWidth="1"/>
    <col min="8706" max="8706" width="38.28515625" style="11" customWidth="1"/>
    <col min="8707" max="8957" width="11.42578125" style="11"/>
    <col min="8958" max="8958" width="14.28515625" style="11" bestFit="1" customWidth="1"/>
    <col min="8959" max="8959" width="4" style="11" bestFit="1" customWidth="1"/>
    <col min="8960" max="8960" width="14.28515625" style="11" bestFit="1" customWidth="1"/>
    <col min="8961" max="8961" width="30.7109375" style="11" customWidth="1"/>
    <col min="8962" max="8962" width="38.28515625" style="11" customWidth="1"/>
    <col min="8963" max="9213" width="11.42578125" style="11"/>
    <col min="9214" max="9214" width="14.28515625" style="11" bestFit="1" customWidth="1"/>
    <col min="9215" max="9215" width="4" style="11" bestFit="1" customWidth="1"/>
    <col min="9216" max="9216" width="14.28515625" style="11" bestFit="1" customWidth="1"/>
    <col min="9217" max="9217" width="30.7109375" style="11" customWidth="1"/>
    <col min="9218" max="9218" width="38.28515625" style="11" customWidth="1"/>
    <col min="9219" max="9469" width="11.42578125" style="11"/>
    <col min="9470" max="9470" width="14.28515625" style="11" bestFit="1" customWidth="1"/>
    <col min="9471" max="9471" width="4" style="11" bestFit="1" customWidth="1"/>
    <col min="9472" max="9472" width="14.28515625" style="11" bestFit="1" customWidth="1"/>
    <col min="9473" max="9473" width="30.7109375" style="11" customWidth="1"/>
    <col min="9474" max="9474" width="38.28515625" style="11" customWidth="1"/>
    <col min="9475" max="9725" width="11.42578125" style="11"/>
    <col min="9726" max="9726" width="14.28515625" style="11" bestFit="1" customWidth="1"/>
    <col min="9727" max="9727" width="4" style="11" bestFit="1" customWidth="1"/>
    <col min="9728" max="9728" width="14.28515625" style="11" bestFit="1" customWidth="1"/>
    <col min="9729" max="9729" width="30.7109375" style="11" customWidth="1"/>
    <col min="9730" max="9730" width="38.28515625" style="11" customWidth="1"/>
    <col min="9731" max="9981" width="11.42578125" style="11"/>
    <col min="9982" max="9982" width="14.28515625" style="11" bestFit="1" customWidth="1"/>
    <col min="9983" max="9983" width="4" style="11" bestFit="1" customWidth="1"/>
    <col min="9984" max="9984" width="14.28515625" style="11" bestFit="1" customWidth="1"/>
    <col min="9985" max="9985" width="30.7109375" style="11" customWidth="1"/>
    <col min="9986" max="9986" width="38.28515625" style="11" customWidth="1"/>
    <col min="9987" max="10237" width="11.42578125" style="11"/>
    <col min="10238" max="10238" width="14.28515625" style="11" bestFit="1" customWidth="1"/>
    <col min="10239" max="10239" width="4" style="11" bestFit="1" customWidth="1"/>
    <col min="10240" max="10240" width="14.28515625" style="11" bestFit="1" customWidth="1"/>
    <col min="10241" max="10241" width="30.7109375" style="11" customWidth="1"/>
    <col min="10242" max="10242" width="38.28515625" style="11" customWidth="1"/>
    <col min="10243" max="10493" width="11.42578125" style="11"/>
    <col min="10494" max="10494" width="14.28515625" style="11" bestFit="1" customWidth="1"/>
    <col min="10495" max="10495" width="4" style="11" bestFit="1" customWidth="1"/>
    <col min="10496" max="10496" width="14.28515625" style="11" bestFit="1" customWidth="1"/>
    <col min="10497" max="10497" width="30.7109375" style="11" customWidth="1"/>
    <col min="10498" max="10498" width="38.28515625" style="11" customWidth="1"/>
    <col min="10499" max="10749" width="11.42578125" style="11"/>
    <col min="10750" max="10750" width="14.28515625" style="11" bestFit="1" customWidth="1"/>
    <col min="10751" max="10751" width="4" style="11" bestFit="1" customWidth="1"/>
    <col min="10752" max="10752" width="14.28515625" style="11" bestFit="1" customWidth="1"/>
    <col min="10753" max="10753" width="30.7109375" style="11" customWidth="1"/>
    <col min="10754" max="10754" width="38.28515625" style="11" customWidth="1"/>
    <col min="10755" max="11005" width="11.42578125" style="11"/>
    <col min="11006" max="11006" width="14.28515625" style="11" bestFit="1" customWidth="1"/>
    <col min="11007" max="11007" width="4" style="11" bestFit="1" customWidth="1"/>
    <col min="11008" max="11008" width="14.28515625" style="11" bestFit="1" customWidth="1"/>
    <col min="11009" max="11009" width="30.7109375" style="11" customWidth="1"/>
    <col min="11010" max="11010" width="38.28515625" style="11" customWidth="1"/>
    <col min="11011" max="11261" width="11.42578125" style="11"/>
    <col min="11262" max="11262" width="14.28515625" style="11" bestFit="1" customWidth="1"/>
    <col min="11263" max="11263" width="4" style="11" bestFit="1" customWidth="1"/>
    <col min="11264" max="11264" width="14.28515625" style="11" bestFit="1" customWidth="1"/>
    <col min="11265" max="11265" width="30.7109375" style="11" customWidth="1"/>
    <col min="11266" max="11266" width="38.28515625" style="11" customWidth="1"/>
    <col min="11267" max="11517" width="11.42578125" style="11"/>
    <col min="11518" max="11518" width="14.28515625" style="11" bestFit="1" customWidth="1"/>
    <col min="11519" max="11519" width="4" style="11" bestFit="1" customWidth="1"/>
    <col min="11520" max="11520" width="14.28515625" style="11" bestFit="1" customWidth="1"/>
    <col min="11521" max="11521" width="30.7109375" style="11" customWidth="1"/>
    <col min="11522" max="11522" width="38.28515625" style="11" customWidth="1"/>
    <col min="11523" max="11773" width="11.42578125" style="11"/>
    <col min="11774" max="11774" width="14.28515625" style="11" bestFit="1" customWidth="1"/>
    <col min="11775" max="11775" width="4" style="11" bestFit="1" customWidth="1"/>
    <col min="11776" max="11776" width="14.28515625" style="11" bestFit="1" customWidth="1"/>
    <col min="11777" max="11777" width="30.7109375" style="11" customWidth="1"/>
    <col min="11778" max="11778" width="38.28515625" style="11" customWidth="1"/>
    <col min="11779" max="12029" width="11.42578125" style="11"/>
    <col min="12030" max="12030" width="14.28515625" style="11" bestFit="1" customWidth="1"/>
    <col min="12031" max="12031" width="4" style="11" bestFit="1" customWidth="1"/>
    <col min="12032" max="12032" width="14.28515625" style="11" bestFit="1" customWidth="1"/>
    <col min="12033" max="12033" width="30.7109375" style="11" customWidth="1"/>
    <col min="12034" max="12034" width="38.28515625" style="11" customWidth="1"/>
    <col min="12035" max="12285" width="11.42578125" style="11"/>
    <col min="12286" max="12286" width="14.28515625" style="11" bestFit="1" customWidth="1"/>
    <col min="12287" max="12287" width="4" style="11" bestFit="1" customWidth="1"/>
    <col min="12288" max="12288" width="14.28515625" style="11" bestFit="1" customWidth="1"/>
    <col min="12289" max="12289" width="30.7109375" style="11" customWidth="1"/>
    <col min="12290" max="12290" width="38.28515625" style="11" customWidth="1"/>
    <col min="12291" max="12541" width="11.42578125" style="11"/>
    <col min="12542" max="12542" width="14.28515625" style="11" bestFit="1" customWidth="1"/>
    <col min="12543" max="12543" width="4" style="11" bestFit="1" customWidth="1"/>
    <col min="12544" max="12544" width="14.28515625" style="11" bestFit="1" customWidth="1"/>
    <col min="12545" max="12545" width="30.7109375" style="11" customWidth="1"/>
    <col min="12546" max="12546" width="38.28515625" style="11" customWidth="1"/>
    <col min="12547" max="12797" width="11.42578125" style="11"/>
    <col min="12798" max="12798" width="14.28515625" style="11" bestFit="1" customWidth="1"/>
    <col min="12799" max="12799" width="4" style="11" bestFit="1" customWidth="1"/>
    <col min="12800" max="12800" width="14.28515625" style="11" bestFit="1" customWidth="1"/>
    <col min="12801" max="12801" width="30.7109375" style="11" customWidth="1"/>
    <col min="12802" max="12802" width="38.28515625" style="11" customWidth="1"/>
    <col min="12803" max="13053" width="11.42578125" style="11"/>
    <col min="13054" max="13054" width="14.28515625" style="11" bestFit="1" customWidth="1"/>
    <col min="13055" max="13055" width="4" style="11" bestFit="1" customWidth="1"/>
    <col min="13056" max="13056" width="14.28515625" style="11" bestFit="1" customWidth="1"/>
    <col min="13057" max="13057" width="30.7109375" style="11" customWidth="1"/>
    <col min="13058" max="13058" width="38.28515625" style="11" customWidth="1"/>
    <col min="13059" max="13309" width="11.42578125" style="11"/>
    <col min="13310" max="13310" width="14.28515625" style="11" bestFit="1" customWidth="1"/>
    <col min="13311" max="13311" width="4" style="11" bestFit="1" customWidth="1"/>
    <col min="13312" max="13312" width="14.28515625" style="11" bestFit="1" customWidth="1"/>
    <col min="13313" max="13313" width="30.7109375" style="11" customWidth="1"/>
    <col min="13314" max="13314" width="38.28515625" style="11" customWidth="1"/>
    <col min="13315" max="13565" width="11.42578125" style="11"/>
    <col min="13566" max="13566" width="14.28515625" style="11" bestFit="1" customWidth="1"/>
    <col min="13567" max="13567" width="4" style="11" bestFit="1" customWidth="1"/>
    <col min="13568" max="13568" width="14.28515625" style="11" bestFit="1" customWidth="1"/>
    <col min="13569" max="13569" width="30.7109375" style="11" customWidth="1"/>
    <col min="13570" max="13570" width="38.28515625" style="11" customWidth="1"/>
    <col min="13571" max="13821" width="11.42578125" style="11"/>
    <col min="13822" max="13822" width="14.28515625" style="11" bestFit="1" customWidth="1"/>
    <col min="13823" max="13823" width="4" style="11" bestFit="1" customWidth="1"/>
    <col min="13824" max="13824" width="14.28515625" style="11" bestFit="1" customWidth="1"/>
    <col min="13825" max="13825" width="30.7109375" style="11" customWidth="1"/>
    <col min="13826" max="13826" width="38.28515625" style="11" customWidth="1"/>
    <col min="13827" max="14077" width="11.42578125" style="11"/>
    <col min="14078" max="14078" width="14.28515625" style="11" bestFit="1" customWidth="1"/>
    <col min="14079" max="14079" width="4" style="11" bestFit="1" customWidth="1"/>
    <col min="14080" max="14080" width="14.28515625" style="11" bestFit="1" customWidth="1"/>
    <col min="14081" max="14081" width="30.7109375" style="11" customWidth="1"/>
    <col min="14082" max="14082" width="38.28515625" style="11" customWidth="1"/>
    <col min="14083" max="14333" width="11.42578125" style="11"/>
    <col min="14334" max="14334" width="14.28515625" style="11" bestFit="1" customWidth="1"/>
    <col min="14335" max="14335" width="4" style="11" bestFit="1" customWidth="1"/>
    <col min="14336" max="14336" width="14.28515625" style="11" bestFit="1" customWidth="1"/>
    <col min="14337" max="14337" width="30.7109375" style="11" customWidth="1"/>
    <col min="14338" max="14338" width="38.28515625" style="11" customWidth="1"/>
    <col min="14339" max="14589" width="11.42578125" style="11"/>
    <col min="14590" max="14590" width="14.28515625" style="11" bestFit="1" customWidth="1"/>
    <col min="14591" max="14591" width="4" style="11" bestFit="1" customWidth="1"/>
    <col min="14592" max="14592" width="14.28515625" style="11" bestFit="1" customWidth="1"/>
    <col min="14593" max="14593" width="30.7109375" style="11" customWidth="1"/>
    <col min="14594" max="14594" width="38.28515625" style="11" customWidth="1"/>
    <col min="14595" max="14845" width="11.42578125" style="11"/>
    <col min="14846" max="14846" width="14.28515625" style="11" bestFit="1" customWidth="1"/>
    <col min="14847" max="14847" width="4" style="11" bestFit="1" customWidth="1"/>
    <col min="14848" max="14848" width="14.28515625" style="11" bestFit="1" customWidth="1"/>
    <col min="14849" max="14849" width="30.7109375" style="11" customWidth="1"/>
    <col min="14850" max="14850" width="38.28515625" style="11" customWidth="1"/>
    <col min="14851" max="15101" width="11.42578125" style="11"/>
    <col min="15102" max="15102" width="14.28515625" style="11" bestFit="1" customWidth="1"/>
    <col min="15103" max="15103" width="4" style="11" bestFit="1" customWidth="1"/>
    <col min="15104" max="15104" width="14.28515625" style="11" bestFit="1" customWidth="1"/>
    <col min="15105" max="15105" width="30.7109375" style="11" customWidth="1"/>
    <col min="15106" max="15106" width="38.28515625" style="11" customWidth="1"/>
    <col min="15107" max="15357" width="11.42578125" style="11"/>
    <col min="15358" max="15358" width="14.28515625" style="11" bestFit="1" customWidth="1"/>
    <col min="15359" max="15359" width="4" style="11" bestFit="1" customWidth="1"/>
    <col min="15360" max="15360" width="14.28515625" style="11" bestFit="1" customWidth="1"/>
    <col min="15361" max="15361" width="30.7109375" style="11" customWidth="1"/>
    <col min="15362" max="15362" width="38.28515625" style="11" customWidth="1"/>
    <col min="15363" max="15613" width="11.42578125" style="11"/>
    <col min="15614" max="15614" width="14.28515625" style="11" bestFit="1" customWidth="1"/>
    <col min="15615" max="15615" width="4" style="11" bestFit="1" customWidth="1"/>
    <col min="15616" max="15616" width="14.28515625" style="11" bestFit="1" customWidth="1"/>
    <col min="15617" max="15617" width="30.7109375" style="11" customWidth="1"/>
    <col min="15618" max="15618" width="38.28515625" style="11" customWidth="1"/>
    <col min="15619" max="15869" width="11.42578125" style="11"/>
    <col min="15870" max="15870" width="14.28515625" style="11" bestFit="1" customWidth="1"/>
    <col min="15871" max="15871" width="4" style="11" bestFit="1" customWidth="1"/>
    <col min="15872" max="15872" width="14.28515625" style="11" bestFit="1" customWidth="1"/>
    <col min="15873" max="15873" width="30.7109375" style="11" customWidth="1"/>
    <col min="15874" max="15874" width="38.28515625" style="11" customWidth="1"/>
    <col min="15875" max="16125" width="11.42578125" style="11"/>
    <col min="16126" max="16126" width="14.28515625" style="11" bestFit="1" customWidth="1"/>
    <col min="16127" max="16127" width="4" style="11" bestFit="1" customWidth="1"/>
    <col min="16128" max="16128" width="14.28515625" style="11" bestFit="1" customWidth="1"/>
    <col min="16129" max="16129" width="30.7109375" style="11" customWidth="1"/>
    <col min="16130" max="16130" width="38.28515625" style="11" customWidth="1"/>
    <col min="16131" max="16384" width="11.42578125" style="11"/>
  </cols>
  <sheetData>
    <row r="1" spans="1:3" s="2" customFormat="1" ht="19.5">
      <c r="A1" s="75" t="s">
        <v>58</v>
      </c>
      <c r="B1" s="76"/>
      <c r="C1" s="76"/>
    </row>
    <row r="2" spans="1:3" s="3" customFormat="1" ht="36" customHeight="1">
      <c r="A2" s="10" t="s">
        <v>5</v>
      </c>
      <c r="B2" s="10" t="s">
        <v>62</v>
      </c>
      <c r="C2" s="10" t="s">
        <v>56</v>
      </c>
    </row>
    <row r="3" spans="1:3" ht="35.25" customHeight="1">
      <c r="A3" s="6"/>
      <c r="B3" s="7" t="s">
        <v>35</v>
      </c>
      <c r="C3" s="13" t="s">
        <v>61</v>
      </c>
    </row>
    <row r="4" spans="1:3" ht="35.25" customHeight="1">
      <c r="A4" s="6"/>
      <c r="B4" s="7" t="s">
        <v>36</v>
      </c>
      <c r="C4" s="13" t="s">
        <v>63</v>
      </c>
    </row>
    <row r="5" spans="1:3" ht="35.25" customHeight="1">
      <c r="A5" s="6"/>
      <c r="B5" s="7" t="s">
        <v>33</v>
      </c>
      <c r="C5" s="13" t="s">
        <v>60</v>
      </c>
    </row>
    <row r="6" spans="1:3" ht="35.25" customHeight="1">
      <c r="A6" s="6"/>
      <c r="B6" s="7" t="s">
        <v>34</v>
      </c>
      <c r="C6" s="13" t="s">
        <v>65</v>
      </c>
    </row>
    <row r="7" spans="1:3" ht="35.25" customHeight="1">
      <c r="A7" s="6"/>
      <c r="B7" s="7" t="s">
        <v>37</v>
      </c>
      <c r="C7" s="13" t="s">
        <v>64</v>
      </c>
    </row>
    <row r="10" spans="1:3" ht="18">
      <c r="A10" s="71" t="s">
        <v>59</v>
      </c>
      <c r="B10" s="71"/>
      <c r="C10" s="71"/>
    </row>
    <row r="11" spans="1:3" ht="31.5">
      <c r="A11" s="10" t="s">
        <v>5</v>
      </c>
      <c r="B11" s="10" t="s">
        <v>62</v>
      </c>
      <c r="C11" s="10" t="s">
        <v>57</v>
      </c>
    </row>
    <row r="12" spans="1:3" ht="37.5" customHeight="1">
      <c r="A12" s="6"/>
      <c r="B12" s="7" t="s">
        <v>35</v>
      </c>
      <c r="C12" s="13" t="s">
        <v>66</v>
      </c>
    </row>
    <row r="13" spans="1:3" ht="37.5" customHeight="1">
      <c r="A13" s="6"/>
      <c r="B13" s="7" t="s">
        <v>36</v>
      </c>
      <c r="C13" s="13" t="s">
        <v>120</v>
      </c>
    </row>
    <row r="14" spans="1:3" ht="37.5" customHeight="1">
      <c r="A14" s="6"/>
      <c r="B14" s="7" t="s">
        <v>33</v>
      </c>
      <c r="C14" s="13" t="s">
        <v>69</v>
      </c>
    </row>
    <row r="15" spans="1:3" ht="37.5" customHeight="1">
      <c r="A15" s="6"/>
      <c r="B15" s="7" t="s">
        <v>34</v>
      </c>
      <c r="C15" s="13" t="s">
        <v>67</v>
      </c>
    </row>
    <row r="16" spans="1:3" ht="37.5" customHeight="1">
      <c r="A16" s="6"/>
      <c r="B16" s="7" t="s">
        <v>37</v>
      </c>
      <c r="C16" s="13" t="s">
        <v>68</v>
      </c>
    </row>
  </sheetData>
  <mergeCells count="2">
    <mergeCell ref="A1:C1"/>
    <mergeCell ref="A10:C10"/>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7"/>
  <sheetViews>
    <sheetView workbookViewId="0">
      <selection activeCell="B15" sqref="B15"/>
    </sheetView>
  </sheetViews>
  <sheetFormatPr baseColWidth="10" defaultColWidth="11.42578125" defaultRowHeight="12.75"/>
  <cols>
    <col min="1" max="1" width="57.28515625" style="22" bestFit="1" customWidth="1"/>
    <col min="2" max="2" width="21.85546875" style="21" customWidth="1"/>
    <col min="3" max="3" width="31.140625" style="21" customWidth="1"/>
    <col min="4" max="4" width="41.28515625" style="19" customWidth="1"/>
    <col min="5" max="5" width="35.28515625" style="19" customWidth="1"/>
    <col min="6" max="6" width="29.85546875" style="19" customWidth="1"/>
    <col min="7" max="16384" width="11.42578125" style="19"/>
  </cols>
  <sheetData>
    <row r="1" spans="1:6" ht="14.25">
      <c r="B1" s="20" t="s">
        <v>91</v>
      </c>
      <c r="C1" s="20" t="s">
        <v>90</v>
      </c>
      <c r="D1" s="20" t="s">
        <v>92</v>
      </c>
      <c r="F1" s="20"/>
    </row>
    <row r="2" spans="1:6" ht="12.75" customHeight="1">
      <c r="A2" s="23" t="s">
        <v>91</v>
      </c>
      <c r="B2" s="20" t="s">
        <v>84</v>
      </c>
      <c r="C2" s="20" t="s">
        <v>105</v>
      </c>
      <c r="D2" s="20" t="s">
        <v>139</v>
      </c>
      <c r="E2" s="20"/>
      <c r="F2" s="20"/>
    </row>
    <row r="3" spans="1:6" ht="12.75" customHeight="1">
      <c r="A3" s="23" t="s">
        <v>90</v>
      </c>
      <c r="B3" s="20" t="s">
        <v>85</v>
      </c>
      <c r="C3" s="20" t="s">
        <v>77</v>
      </c>
      <c r="D3" s="20" t="s">
        <v>148</v>
      </c>
      <c r="E3" s="20"/>
      <c r="F3" s="20"/>
    </row>
    <row r="4" spans="1:6" ht="12.75" customHeight="1">
      <c r="A4" s="23" t="s">
        <v>92</v>
      </c>
      <c r="B4" s="20" t="s">
        <v>86</v>
      </c>
      <c r="C4" s="20" t="s">
        <v>135</v>
      </c>
      <c r="D4" s="20" t="s">
        <v>140</v>
      </c>
      <c r="E4" s="20"/>
      <c r="F4" s="20"/>
    </row>
    <row r="5" spans="1:6" ht="12.75" customHeight="1">
      <c r="A5" s="23"/>
      <c r="B5" s="20" t="s">
        <v>87</v>
      </c>
      <c r="C5" s="20" t="s">
        <v>99</v>
      </c>
      <c r="D5" s="20" t="s">
        <v>100</v>
      </c>
      <c r="E5" s="20"/>
      <c r="F5" s="20"/>
    </row>
    <row r="6" spans="1:6" ht="12.75" customHeight="1">
      <c r="B6" s="20" t="s">
        <v>88</v>
      </c>
      <c r="C6" s="20" t="s">
        <v>101</v>
      </c>
      <c r="D6" s="20" t="s">
        <v>144</v>
      </c>
      <c r="E6" s="20"/>
      <c r="F6" s="20"/>
    </row>
    <row r="7" spans="1:6" ht="12.75" customHeight="1">
      <c r="B7" s="20" t="s">
        <v>89</v>
      </c>
      <c r="C7" s="20" t="s">
        <v>83</v>
      </c>
      <c r="D7" s="20" t="s">
        <v>82</v>
      </c>
      <c r="E7" s="20"/>
      <c r="F7" s="20"/>
    </row>
    <row r="8" spans="1:6" ht="12.75" customHeight="1">
      <c r="C8" s="20" t="s">
        <v>106</v>
      </c>
      <c r="D8" s="20" t="s">
        <v>137</v>
      </c>
      <c r="E8" s="20"/>
    </row>
    <row r="9" spans="1:6" ht="12.75" customHeight="1">
      <c r="C9" s="20" t="s">
        <v>100</v>
      </c>
      <c r="D9" s="20" t="s">
        <v>146</v>
      </c>
      <c r="E9" s="20"/>
      <c r="F9" s="20"/>
    </row>
    <row r="10" spans="1:6" ht="14.25" customHeight="1">
      <c r="C10" s="20" t="s">
        <v>136</v>
      </c>
      <c r="D10" s="20" t="s">
        <v>141</v>
      </c>
      <c r="E10" s="20"/>
      <c r="F10" s="20"/>
    </row>
    <row r="11" spans="1:6" ht="12.75" customHeight="1">
      <c r="C11" s="20"/>
      <c r="D11" s="20" t="s">
        <v>151</v>
      </c>
      <c r="E11" s="20"/>
      <c r="F11" s="20"/>
    </row>
    <row r="12" spans="1:6" ht="12.75" customHeight="1">
      <c r="D12" s="20" t="s">
        <v>138</v>
      </c>
      <c r="E12" s="20"/>
      <c r="F12" s="20"/>
    </row>
    <row r="13" spans="1:6" ht="12.75" customHeight="1">
      <c r="D13" s="20" t="s">
        <v>150</v>
      </c>
      <c r="E13" s="20"/>
      <c r="F13" s="20"/>
    </row>
    <row r="14" spans="1:6" ht="12.75" customHeight="1">
      <c r="A14" s="23" t="s">
        <v>113</v>
      </c>
      <c r="D14" s="20" t="s">
        <v>147</v>
      </c>
      <c r="E14" s="20"/>
      <c r="F14" s="20"/>
    </row>
    <row r="15" spans="1:6" ht="12.75" customHeight="1">
      <c r="A15" s="23" t="s">
        <v>114</v>
      </c>
      <c r="D15" s="20" t="s">
        <v>142</v>
      </c>
      <c r="E15" s="20"/>
      <c r="F15" s="20"/>
    </row>
    <row r="16" spans="1:6" ht="12.75" customHeight="1">
      <c r="A16" s="23" t="s">
        <v>115</v>
      </c>
      <c r="D16" s="20" t="s">
        <v>149</v>
      </c>
      <c r="E16" s="20"/>
      <c r="F16" s="20"/>
    </row>
    <row r="17" spans="1:6" ht="12.75" customHeight="1">
      <c r="A17" s="23" t="s">
        <v>116</v>
      </c>
      <c r="D17" s="20" t="s">
        <v>143</v>
      </c>
      <c r="E17" s="20"/>
      <c r="F17" s="20"/>
    </row>
    <row r="18" spans="1:6" ht="12.75" customHeight="1">
      <c r="D18" s="20" t="s">
        <v>145</v>
      </c>
      <c r="E18" s="20"/>
      <c r="F18" s="20"/>
    </row>
    <row r="19" spans="1:6" ht="12.75" customHeight="1">
      <c r="E19" s="20"/>
      <c r="F19" s="20"/>
    </row>
    <row r="20" spans="1:6" ht="12.75" customHeight="1">
      <c r="F20" s="20"/>
    </row>
    <row r="21" spans="1:6" ht="12.75" customHeight="1">
      <c r="F21" s="20"/>
    </row>
    <row r="22" spans="1:6" ht="12.75" customHeight="1">
      <c r="D22" s="20" t="s">
        <v>131</v>
      </c>
      <c r="F22" s="20"/>
    </row>
    <row r="23" spans="1:6" ht="12.75" customHeight="1">
      <c r="D23" s="20" t="s">
        <v>152</v>
      </c>
      <c r="F23" s="20"/>
    </row>
    <row r="24" spans="1:6" ht="12.75" customHeight="1">
      <c r="D24" s="20" t="s">
        <v>132</v>
      </c>
      <c r="F24" s="20"/>
    </row>
    <row r="25" spans="1:6" ht="12.75" customHeight="1">
      <c r="D25" s="20" t="s">
        <v>133</v>
      </c>
      <c r="F25" s="20"/>
    </row>
    <row r="26" spans="1:6" ht="12.75" customHeight="1">
      <c r="F26" s="20"/>
    </row>
    <row r="27" spans="1:6" ht="12.75" customHeight="1">
      <c r="F27" s="20"/>
    </row>
    <row r="28" spans="1:6" ht="12.75" customHeight="1">
      <c r="F28" s="20"/>
    </row>
    <row r="29" spans="1:6" ht="12.75" customHeight="1">
      <c r="A29" s="23" t="s">
        <v>107</v>
      </c>
      <c r="F29" s="20"/>
    </row>
    <row r="30" spans="1:6" ht="12.75" customHeight="1">
      <c r="A30" s="23" t="s">
        <v>95</v>
      </c>
      <c r="F30" s="20"/>
    </row>
    <row r="31" spans="1:6" ht="12.75" customHeight="1">
      <c r="A31" s="23" t="s">
        <v>108</v>
      </c>
    </row>
    <row r="32" spans="1:6" ht="12.75" customHeight="1">
      <c r="A32" s="23" t="s">
        <v>109</v>
      </c>
    </row>
    <row r="33" spans="1:1" ht="12.75" customHeight="1">
      <c r="A33" s="23" t="s">
        <v>153</v>
      </c>
    </row>
    <row r="34" spans="1:1" ht="12.75" customHeight="1">
      <c r="A34" s="23" t="s">
        <v>102</v>
      </c>
    </row>
    <row r="35" spans="1:1" ht="12.75" customHeight="1">
      <c r="A35" s="23" t="s">
        <v>103</v>
      </c>
    </row>
    <row r="36" spans="1:1" ht="12.75" customHeight="1">
      <c r="A36" s="23" t="s">
        <v>104</v>
      </c>
    </row>
    <row r="37" spans="1:1" ht="12.75" customHeight="1">
      <c r="A37" s="23" t="s">
        <v>110</v>
      </c>
    </row>
    <row r="38" spans="1:1" ht="12.75" customHeight="1">
      <c r="A38" s="27" t="s">
        <v>79</v>
      </c>
    </row>
    <row r="39" spans="1:1" ht="12.75" customHeight="1">
      <c r="A39" s="27" t="s">
        <v>111</v>
      </c>
    </row>
    <row r="40" spans="1:1" ht="12.75" customHeight="1">
      <c r="A40" s="27" t="s">
        <v>112</v>
      </c>
    </row>
    <row r="41" spans="1:1" ht="12.75" customHeight="1">
      <c r="A41" s="27" t="s">
        <v>118</v>
      </c>
    </row>
    <row r="42" spans="1:1" ht="12.75" customHeight="1"/>
    <row r="43" spans="1:1" ht="14.25">
      <c r="A43" s="23" t="s">
        <v>75</v>
      </c>
    </row>
    <row r="44" spans="1:1" ht="14.25">
      <c r="A44" s="23" t="s">
        <v>77</v>
      </c>
    </row>
    <row r="45" spans="1:1" ht="14.25">
      <c r="A45" s="23" t="s">
        <v>76</v>
      </c>
    </row>
    <row r="46" spans="1:1" ht="14.25">
      <c r="A46" s="23" t="s">
        <v>80</v>
      </c>
    </row>
    <row r="47" spans="1:1" ht="14.25">
      <c r="A47" s="23" t="s">
        <v>78</v>
      </c>
    </row>
    <row r="48" spans="1:1" ht="14.25">
      <c r="A48" s="23" t="s">
        <v>154</v>
      </c>
    </row>
    <row r="49" spans="1:1" ht="14.25">
      <c r="A49" s="23" t="s">
        <v>79</v>
      </c>
    </row>
    <row r="50" spans="1:1" ht="14.25">
      <c r="A50" s="23" t="s">
        <v>94</v>
      </c>
    </row>
    <row r="51" spans="1:1" ht="14.25">
      <c r="A51" s="23" t="s">
        <v>155</v>
      </c>
    </row>
    <row r="52" spans="1:1" ht="14.25">
      <c r="A52" s="23"/>
    </row>
    <row r="53" spans="1:1" ht="14.25">
      <c r="A53" s="23"/>
    </row>
    <row r="54" spans="1:1" ht="14.25">
      <c r="A54" s="23"/>
    </row>
    <row r="55" spans="1:1" ht="14.25">
      <c r="A55" s="23"/>
    </row>
    <row r="56" spans="1:1">
      <c r="A56"/>
    </row>
    <row r="57" spans="1:1" ht="14.25">
      <c r="A57" s="23" t="s">
        <v>123</v>
      </c>
    </row>
    <row r="58" spans="1:1" ht="14.25">
      <c r="A58" s="23" t="s">
        <v>124</v>
      </c>
    </row>
    <row r="59" spans="1:1" ht="14.25">
      <c r="A59" s="23" t="s">
        <v>125</v>
      </c>
    </row>
    <row r="60" spans="1:1" ht="14.25">
      <c r="A60" s="23" t="s">
        <v>126</v>
      </c>
    </row>
    <row r="61" spans="1:1" ht="14.25">
      <c r="A61" s="23"/>
    </row>
    <row r="62" spans="1:1" ht="14.25">
      <c r="A62" s="23"/>
    </row>
    <row r="63" spans="1:1" ht="14.25">
      <c r="A63" s="23" t="s">
        <v>127</v>
      </c>
    </row>
    <row r="64" spans="1:1" ht="14.25">
      <c r="A64" s="23" t="s">
        <v>128</v>
      </c>
    </row>
    <row r="65" spans="1:1" ht="14.25">
      <c r="A65" s="23" t="s">
        <v>129</v>
      </c>
    </row>
    <row r="66" spans="1:1" ht="14.25">
      <c r="A66" s="23" t="s">
        <v>130</v>
      </c>
    </row>
    <row r="67" spans="1:1" ht="14.25">
      <c r="A67" s="23" t="s">
        <v>123</v>
      </c>
    </row>
  </sheetData>
  <sortState ref="E1:E67">
    <sortCondition ref="E1"/>
  </sortState>
  <dataValidations count="1">
    <dataValidation type="list" allowBlank="1" showInputMessage="1" showErrorMessage="1" sqref="A29">
      <formula1>$A$29:$A$41</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workbookViewId="0">
      <selection activeCell="E17" sqref="E17"/>
    </sheetView>
  </sheetViews>
  <sheetFormatPr baseColWidth="10" defaultColWidth="11.42578125" defaultRowHeight="12.75"/>
  <cols>
    <col min="1" max="2" width="17.42578125" style="19" customWidth="1"/>
    <col min="3" max="3" width="19.28515625" style="19" customWidth="1"/>
    <col min="4" max="16384" width="11.42578125" style="19"/>
  </cols>
  <sheetData>
    <row r="1" spans="1:3">
      <c r="A1" s="42" t="s">
        <v>0</v>
      </c>
      <c r="B1" s="42" t="s">
        <v>27</v>
      </c>
      <c r="C1" s="42" t="s">
        <v>29</v>
      </c>
    </row>
    <row r="2" spans="1:3">
      <c r="A2" s="42" t="s">
        <v>23</v>
      </c>
      <c r="B2" s="42" t="s">
        <v>1</v>
      </c>
      <c r="C2" s="42" t="s">
        <v>4</v>
      </c>
    </row>
    <row r="3" spans="1:3">
      <c r="A3" s="42" t="s">
        <v>24</v>
      </c>
      <c r="B3" s="42" t="s">
        <v>28</v>
      </c>
      <c r="C3" s="42" t="s">
        <v>30</v>
      </c>
    </row>
    <row r="4" spans="1:3">
      <c r="A4" s="42" t="s">
        <v>25</v>
      </c>
      <c r="B4" s="42" t="s">
        <v>2</v>
      </c>
      <c r="C4" s="42" t="s">
        <v>31</v>
      </c>
    </row>
    <row r="5" spans="1:3">
      <c r="A5" s="42" t="s">
        <v>26</v>
      </c>
      <c r="B5" s="42" t="s">
        <v>3</v>
      </c>
      <c r="C5" s="42" t="s">
        <v>32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5</vt:i4>
      </vt:variant>
    </vt:vector>
  </HeadingPairs>
  <TitlesOfParts>
    <vt:vector size="13" baseType="lpstr">
      <vt:lpstr>Graficos</vt:lpstr>
      <vt:lpstr>Matriz</vt:lpstr>
      <vt:lpstr>Probabilidad</vt:lpstr>
      <vt:lpstr>Control</vt:lpstr>
      <vt:lpstr>Impacto</vt:lpstr>
      <vt:lpstr>Nivel de riesgo-oportunidad</vt:lpstr>
      <vt:lpstr>Datos</vt:lpstr>
      <vt:lpstr>Hoja2</vt:lpstr>
      <vt:lpstr>Matriz!Área_de_impresión</vt:lpstr>
      <vt:lpstr>Contexto_externo</vt:lpstr>
      <vt:lpstr>Contexto_interno</vt:lpstr>
      <vt:lpstr>Partes_interesadas</vt:lpstr>
      <vt:lpstr>Matriz!Títulos_a_imprimir</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Edilma Campuzano Rojas</dc:creator>
  <cp:lastModifiedBy>Usuario de Windows</cp:lastModifiedBy>
  <cp:lastPrinted>2020-04-01T16:21:50Z</cp:lastPrinted>
  <dcterms:created xsi:type="dcterms:W3CDTF">2011-10-28T16:43:03Z</dcterms:created>
  <dcterms:modified xsi:type="dcterms:W3CDTF">2021-01-23T00:07:42Z</dcterms:modified>
</cp:coreProperties>
</file>